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2995" windowHeight="9150" tabRatio="800"/>
  </bookViews>
  <sheets>
    <sheet name="M-2017" sheetId="38" r:id="rId1"/>
    <sheet name="M-2016" sheetId="24" r:id="rId2"/>
    <sheet name="M-2015" sheetId="39" r:id="rId3"/>
    <sheet name="M-2014" sheetId="40" r:id="rId4"/>
    <sheet name="M-2013" sheetId="41" r:id="rId5"/>
    <sheet name="Ž-2017" sheetId="45" r:id="rId6"/>
    <sheet name="Ž-2016 " sheetId="29" r:id="rId7"/>
    <sheet name="Ž-2015" sheetId="44" r:id="rId8"/>
    <sheet name="Ž-2014" sheetId="43" r:id="rId9"/>
    <sheet name="Ž 2013" sheetId="42" r:id="rId10"/>
  </sheets>
  <definedNames>
    <definedName name="_xlnm.Print_Area" localSheetId="4">'M-2013'!$AZ$21:$BM$33</definedName>
    <definedName name="_xlnm.Print_Area" localSheetId="3">'M-2014'!$AZ$21:$BM$33</definedName>
    <definedName name="_xlnm.Print_Area" localSheetId="2">'M-2015'!$AZ$21:$BM$33</definedName>
    <definedName name="_xlnm.Print_Area" localSheetId="1">'M-2016'!$AZ$21:$BM$33</definedName>
    <definedName name="_xlnm.Print_Area" localSheetId="0">'M-2017'!$AZ$21:$BM$33</definedName>
    <definedName name="_xlnm.Print_Area" localSheetId="9">'Ž 2013'!$AZ$21:$BM$33</definedName>
    <definedName name="_xlnm.Print_Area" localSheetId="8">'Ž-2014'!$AZ$21:$BM$33</definedName>
    <definedName name="_xlnm.Print_Area" localSheetId="7">'Ž-2015'!$AZ$21:$BM$33</definedName>
    <definedName name="_xlnm.Print_Area" localSheetId="6">'Ž-2016 '!$AZ$21:$BM$33</definedName>
    <definedName name="_xlnm.Print_Area" localSheetId="5">'Ž-2017'!$AZ$21:$BM$33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38" l="1"/>
  <c r="K29" i="38" s="1"/>
  <c r="H29" i="38"/>
  <c r="F29" i="38"/>
  <c r="J28" i="38"/>
  <c r="H28" i="38"/>
  <c r="F28" i="38"/>
  <c r="K28" i="38" s="1"/>
  <c r="J25" i="45" l="1"/>
  <c r="H25" i="45"/>
  <c r="F25" i="45"/>
  <c r="J23" i="45"/>
  <c r="H23" i="45"/>
  <c r="F23" i="45"/>
  <c r="J27" i="45"/>
  <c r="H27" i="45"/>
  <c r="F27" i="45"/>
  <c r="J20" i="45"/>
  <c r="H20" i="45"/>
  <c r="F20" i="45"/>
  <c r="J15" i="45"/>
  <c r="H15" i="45"/>
  <c r="F15" i="45"/>
  <c r="J21" i="45"/>
  <c r="H21" i="45"/>
  <c r="F21" i="45"/>
  <c r="J17" i="45"/>
  <c r="H17" i="45"/>
  <c r="F17" i="45"/>
  <c r="J14" i="45"/>
  <c r="H14" i="45"/>
  <c r="F14" i="45"/>
  <c r="J13" i="45"/>
  <c r="H13" i="45"/>
  <c r="F13" i="45"/>
  <c r="J12" i="45"/>
  <c r="H12" i="45"/>
  <c r="F12" i="45"/>
  <c r="J10" i="45"/>
  <c r="H10" i="45"/>
  <c r="F10" i="45"/>
  <c r="J18" i="45"/>
  <c r="H18" i="45"/>
  <c r="F18" i="45"/>
  <c r="J22" i="45"/>
  <c r="H22" i="45"/>
  <c r="F22" i="45"/>
  <c r="J26" i="45"/>
  <c r="H26" i="45"/>
  <c r="F26" i="45"/>
  <c r="J16" i="45"/>
  <c r="H16" i="45"/>
  <c r="F16" i="45"/>
  <c r="J11" i="45"/>
  <c r="H11" i="45"/>
  <c r="F11" i="45"/>
  <c r="J9" i="45"/>
  <c r="H9" i="45"/>
  <c r="F9" i="45"/>
  <c r="J19" i="45"/>
  <c r="H19" i="45"/>
  <c r="F19" i="45"/>
  <c r="J24" i="45"/>
  <c r="K24" i="45" s="1"/>
  <c r="H24" i="45"/>
  <c r="F24" i="45"/>
  <c r="J8" i="45"/>
  <c r="H8" i="45"/>
  <c r="F8" i="45"/>
  <c r="J17" i="44"/>
  <c r="H17" i="44"/>
  <c r="F17" i="44"/>
  <c r="J12" i="44"/>
  <c r="H12" i="44"/>
  <c r="F12" i="44"/>
  <c r="J20" i="44"/>
  <c r="H20" i="44"/>
  <c r="F20" i="44"/>
  <c r="J25" i="44"/>
  <c r="H25" i="44"/>
  <c r="F25" i="44"/>
  <c r="K25" i="44" s="1"/>
  <c r="J19" i="44"/>
  <c r="K19" i="44" s="1"/>
  <c r="H19" i="44"/>
  <c r="F19" i="44"/>
  <c r="J24" i="44"/>
  <c r="H24" i="44"/>
  <c r="F24" i="44"/>
  <c r="J15" i="44"/>
  <c r="H15" i="44"/>
  <c r="F15" i="44"/>
  <c r="J8" i="44"/>
  <c r="H8" i="44"/>
  <c r="F8" i="44"/>
  <c r="J10" i="44"/>
  <c r="H10" i="44"/>
  <c r="F10" i="44"/>
  <c r="J16" i="44"/>
  <c r="H16" i="44"/>
  <c r="F16" i="44"/>
  <c r="J27" i="44"/>
  <c r="H27" i="44"/>
  <c r="F27" i="44"/>
  <c r="J22" i="44"/>
  <c r="H22" i="44"/>
  <c r="F22" i="44"/>
  <c r="J18" i="44"/>
  <c r="H18" i="44"/>
  <c r="F18" i="44"/>
  <c r="J14" i="44"/>
  <c r="H14" i="44"/>
  <c r="F14" i="44"/>
  <c r="J13" i="44"/>
  <c r="H13" i="44"/>
  <c r="F13" i="44"/>
  <c r="J9" i="44"/>
  <c r="H9" i="44"/>
  <c r="F9" i="44"/>
  <c r="J21" i="44"/>
  <c r="H21" i="44"/>
  <c r="F21" i="44"/>
  <c r="J28" i="44"/>
  <c r="H28" i="44"/>
  <c r="F28" i="44"/>
  <c r="J26" i="44"/>
  <c r="H26" i="44"/>
  <c r="F26" i="44"/>
  <c r="J23" i="44"/>
  <c r="H23" i="44"/>
  <c r="F23" i="44"/>
  <c r="J11" i="44"/>
  <c r="H11" i="44"/>
  <c r="F11" i="44"/>
  <c r="J25" i="43"/>
  <c r="H25" i="43"/>
  <c r="F25" i="43"/>
  <c r="J14" i="43"/>
  <c r="H14" i="43"/>
  <c r="F14" i="43"/>
  <c r="J12" i="43"/>
  <c r="H12" i="43"/>
  <c r="F12" i="43"/>
  <c r="K12" i="43" s="1"/>
  <c r="J11" i="43"/>
  <c r="H11" i="43"/>
  <c r="F11" i="43"/>
  <c r="J26" i="43"/>
  <c r="H26" i="43"/>
  <c r="F26" i="43"/>
  <c r="J27" i="43"/>
  <c r="H27" i="43"/>
  <c r="F27" i="43"/>
  <c r="J15" i="43"/>
  <c r="H15" i="43"/>
  <c r="F15" i="43"/>
  <c r="J24" i="43"/>
  <c r="H24" i="43"/>
  <c r="F24" i="43"/>
  <c r="J22" i="43"/>
  <c r="H22" i="43"/>
  <c r="F22" i="43"/>
  <c r="J21" i="43"/>
  <c r="H21" i="43"/>
  <c r="F21" i="43"/>
  <c r="J19" i="43"/>
  <c r="H19" i="43"/>
  <c r="F19" i="43"/>
  <c r="J16" i="43"/>
  <c r="H16" i="43"/>
  <c r="F16" i="43"/>
  <c r="J13" i="43"/>
  <c r="H13" i="43"/>
  <c r="F13" i="43"/>
  <c r="J20" i="43"/>
  <c r="H20" i="43"/>
  <c r="F20" i="43"/>
  <c r="J18" i="43"/>
  <c r="H18" i="43"/>
  <c r="F18" i="43"/>
  <c r="J23" i="43"/>
  <c r="H23" i="43"/>
  <c r="F23" i="43"/>
  <c r="J10" i="43"/>
  <c r="H10" i="43"/>
  <c r="F10" i="43"/>
  <c r="J9" i="43"/>
  <c r="H9" i="43"/>
  <c r="F9" i="43"/>
  <c r="J17" i="43"/>
  <c r="H17" i="43"/>
  <c r="F17" i="43"/>
  <c r="J8" i="43"/>
  <c r="H8" i="43"/>
  <c r="F8" i="43"/>
  <c r="J19" i="42"/>
  <c r="H19" i="42"/>
  <c r="F19" i="42"/>
  <c r="J12" i="42"/>
  <c r="H12" i="42"/>
  <c r="F12" i="42"/>
  <c r="J13" i="42"/>
  <c r="H13" i="42"/>
  <c r="F13" i="42"/>
  <c r="J22" i="42"/>
  <c r="H22" i="42"/>
  <c r="F22" i="42"/>
  <c r="J21" i="42"/>
  <c r="H21" i="42"/>
  <c r="F21" i="42"/>
  <c r="J11" i="42"/>
  <c r="H11" i="42"/>
  <c r="F11" i="42"/>
  <c r="J26" i="42"/>
  <c r="K26" i="42" s="1"/>
  <c r="H26" i="42"/>
  <c r="F26" i="42"/>
  <c r="J15" i="42"/>
  <c r="H15" i="42"/>
  <c r="F15" i="42"/>
  <c r="J16" i="42"/>
  <c r="H16" i="42"/>
  <c r="F16" i="42"/>
  <c r="J14" i="42"/>
  <c r="H14" i="42"/>
  <c r="F14" i="42"/>
  <c r="K14" i="42" s="1"/>
  <c r="J8" i="42"/>
  <c r="H8" i="42"/>
  <c r="F8" i="42"/>
  <c r="J25" i="42"/>
  <c r="H25" i="42"/>
  <c r="F25" i="42"/>
  <c r="J24" i="42"/>
  <c r="H24" i="42"/>
  <c r="K24" i="42" s="1"/>
  <c r="F24" i="42"/>
  <c r="J17" i="42"/>
  <c r="H17" i="42"/>
  <c r="F17" i="42"/>
  <c r="J10" i="42"/>
  <c r="H10" i="42"/>
  <c r="F10" i="42"/>
  <c r="J9" i="42"/>
  <c r="H9" i="42"/>
  <c r="F9" i="42"/>
  <c r="J18" i="42"/>
  <c r="H18" i="42"/>
  <c r="F18" i="42"/>
  <c r="J20" i="42"/>
  <c r="H20" i="42"/>
  <c r="F20" i="42"/>
  <c r="J23" i="42"/>
  <c r="H23" i="42"/>
  <c r="F23" i="42"/>
  <c r="K23" i="42" s="1"/>
  <c r="J25" i="41"/>
  <c r="H25" i="41"/>
  <c r="F25" i="41"/>
  <c r="J24" i="41"/>
  <c r="H24" i="41"/>
  <c r="F24" i="41"/>
  <c r="J23" i="41"/>
  <c r="H23" i="41"/>
  <c r="F23" i="41"/>
  <c r="J18" i="41"/>
  <c r="H18" i="41"/>
  <c r="F18" i="41"/>
  <c r="J15" i="41"/>
  <c r="H15" i="41"/>
  <c r="F15" i="41"/>
  <c r="J22" i="41"/>
  <c r="H22" i="41"/>
  <c r="F22" i="41"/>
  <c r="J13" i="41"/>
  <c r="H13" i="41"/>
  <c r="F13" i="41"/>
  <c r="J10" i="41"/>
  <c r="H10" i="41"/>
  <c r="F10" i="41"/>
  <c r="J11" i="41"/>
  <c r="H11" i="41"/>
  <c r="F11" i="41"/>
  <c r="J12" i="41"/>
  <c r="H12" i="41"/>
  <c r="F12" i="41"/>
  <c r="J8" i="41"/>
  <c r="H8" i="41"/>
  <c r="F8" i="41"/>
  <c r="J9" i="41"/>
  <c r="H9" i="41"/>
  <c r="F9" i="41"/>
  <c r="J27" i="41"/>
  <c r="H27" i="41"/>
  <c r="F27" i="41"/>
  <c r="J26" i="41"/>
  <c r="H26" i="41"/>
  <c r="K26" i="41" s="1"/>
  <c r="F26" i="41"/>
  <c r="J17" i="41"/>
  <c r="H17" i="41"/>
  <c r="F17" i="41"/>
  <c r="J21" i="41"/>
  <c r="H21" i="41"/>
  <c r="F21" i="41"/>
  <c r="J14" i="41"/>
  <c r="H14" i="41"/>
  <c r="F14" i="41"/>
  <c r="J16" i="41"/>
  <c r="H16" i="41"/>
  <c r="F16" i="41"/>
  <c r="J20" i="41"/>
  <c r="H20" i="41"/>
  <c r="F20" i="41"/>
  <c r="J19" i="41"/>
  <c r="H19" i="41"/>
  <c r="F19" i="41"/>
  <c r="J27" i="40"/>
  <c r="H27" i="40"/>
  <c r="F27" i="40"/>
  <c r="J9" i="40"/>
  <c r="H9" i="40"/>
  <c r="F9" i="40"/>
  <c r="J11" i="40"/>
  <c r="H11" i="40"/>
  <c r="F11" i="40"/>
  <c r="J17" i="40"/>
  <c r="H17" i="40"/>
  <c r="F17" i="40"/>
  <c r="J25" i="40"/>
  <c r="H25" i="40"/>
  <c r="F25" i="40"/>
  <c r="J24" i="40"/>
  <c r="H24" i="40"/>
  <c r="F24" i="40"/>
  <c r="J22" i="40"/>
  <c r="H22" i="40"/>
  <c r="F22" i="40"/>
  <c r="J26" i="40"/>
  <c r="H26" i="40"/>
  <c r="F26" i="40"/>
  <c r="J14" i="40"/>
  <c r="H14" i="40"/>
  <c r="F14" i="40"/>
  <c r="J19" i="40"/>
  <c r="H19" i="40"/>
  <c r="F19" i="40"/>
  <c r="J12" i="40"/>
  <c r="H12" i="40"/>
  <c r="F12" i="40"/>
  <c r="J15" i="40"/>
  <c r="H15" i="40"/>
  <c r="F15" i="40"/>
  <c r="J21" i="40"/>
  <c r="H21" i="40"/>
  <c r="F21" i="40"/>
  <c r="J13" i="40"/>
  <c r="H13" i="40"/>
  <c r="F13" i="40"/>
  <c r="J18" i="40"/>
  <c r="H18" i="40"/>
  <c r="F18" i="40"/>
  <c r="J23" i="40"/>
  <c r="H23" i="40"/>
  <c r="F23" i="40"/>
  <c r="J16" i="40"/>
  <c r="H16" i="40"/>
  <c r="F16" i="40"/>
  <c r="J20" i="40"/>
  <c r="H20" i="40"/>
  <c r="F20" i="40"/>
  <c r="J8" i="40"/>
  <c r="H8" i="40"/>
  <c r="F8" i="40"/>
  <c r="J10" i="40"/>
  <c r="H10" i="40"/>
  <c r="F10" i="40"/>
  <c r="J28" i="39"/>
  <c r="H28" i="39"/>
  <c r="F28" i="39"/>
  <c r="J27" i="39"/>
  <c r="H27" i="39"/>
  <c r="F27" i="39"/>
  <c r="J22" i="39"/>
  <c r="H22" i="39"/>
  <c r="F22" i="39"/>
  <c r="J14" i="39"/>
  <c r="H14" i="39"/>
  <c r="F14" i="39"/>
  <c r="J19" i="39"/>
  <c r="H19" i="39"/>
  <c r="F19" i="39"/>
  <c r="J25" i="39"/>
  <c r="H25" i="39"/>
  <c r="F25" i="39"/>
  <c r="J26" i="39"/>
  <c r="H26" i="39"/>
  <c r="F26" i="39"/>
  <c r="J12" i="39"/>
  <c r="H12" i="39"/>
  <c r="F12" i="39"/>
  <c r="J16" i="39"/>
  <c r="H16" i="39"/>
  <c r="F16" i="39"/>
  <c r="J18" i="39"/>
  <c r="H18" i="39"/>
  <c r="F18" i="39"/>
  <c r="J20" i="39"/>
  <c r="H20" i="39"/>
  <c r="F20" i="39"/>
  <c r="J13" i="39"/>
  <c r="H13" i="39"/>
  <c r="F13" i="39"/>
  <c r="J8" i="39"/>
  <c r="H8" i="39"/>
  <c r="F8" i="39"/>
  <c r="J17" i="39"/>
  <c r="H17" i="39"/>
  <c r="F17" i="39"/>
  <c r="J15" i="39"/>
  <c r="H15" i="39"/>
  <c r="F15" i="39"/>
  <c r="J11" i="39"/>
  <c r="H11" i="39"/>
  <c r="F11" i="39"/>
  <c r="J23" i="39"/>
  <c r="H23" i="39"/>
  <c r="F23" i="39"/>
  <c r="J10" i="39"/>
  <c r="H10" i="39"/>
  <c r="F10" i="39"/>
  <c r="J9" i="39"/>
  <c r="H9" i="39"/>
  <c r="F9" i="39"/>
  <c r="J29" i="39"/>
  <c r="H29" i="39"/>
  <c r="F29" i="39"/>
  <c r="J24" i="39"/>
  <c r="H24" i="39"/>
  <c r="F24" i="39"/>
  <c r="J21" i="39"/>
  <c r="H21" i="39"/>
  <c r="F21" i="39"/>
  <c r="J12" i="38"/>
  <c r="H12" i="38"/>
  <c r="F12" i="38"/>
  <c r="J27" i="38"/>
  <c r="H27" i="38"/>
  <c r="F27" i="38"/>
  <c r="J25" i="38"/>
  <c r="H25" i="38"/>
  <c r="F25" i="38"/>
  <c r="J17" i="38"/>
  <c r="H17" i="38"/>
  <c r="F17" i="38"/>
  <c r="J26" i="38"/>
  <c r="H26" i="38"/>
  <c r="F26" i="38"/>
  <c r="K26" i="38" s="1"/>
  <c r="J23" i="38"/>
  <c r="H23" i="38"/>
  <c r="F23" i="38"/>
  <c r="J24" i="38"/>
  <c r="H24" i="38"/>
  <c r="F24" i="38"/>
  <c r="J21" i="38"/>
  <c r="H21" i="38"/>
  <c r="F21" i="38"/>
  <c r="K21" i="38" s="1"/>
  <c r="J22" i="38"/>
  <c r="H22" i="38"/>
  <c r="F22" i="38"/>
  <c r="K22" i="38" s="1"/>
  <c r="J15" i="38"/>
  <c r="H15" i="38"/>
  <c r="F15" i="38"/>
  <c r="J18" i="38"/>
  <c r="H18" i="38"/>
  <c r="F18" i="38"/>
  <c r="J19" i="38"/>
  <c r="H19" i="38"/>
  <c r="F19" i="38"/>
  <c r="J13" i="38"/>
  <c r="H13" i="38"/>
  <c r="F13" i="38"/>
  <c r="J16" i="38"/>
  <c r="H16" i="38"/>
  <c r="F16" i="38"/>
  <c r="J14" i="38"/>
  <c r="H14" i="38"/>
  <c r="F14" i="38"/>
  <c r="J10" i="38"/>
  <c r="H10" i="38"/>
  <c r="F10" i="38"/>
  <c r="J8" i="38"/>
  <c r="H8" i="38"/>
  <c r="F8" i="38"/>
  <c r="J11" i="38"/>
  <c r="H11" i="38"/>
  <c r="F11" i="38"/>
  <c r="J20" i="38"/>
  <c r="H20" i="38"/>
  <c r="F20" i="38"/>
  <c r="J9" i="38"/>
  <c r="H9" i="38"/>
  <c r="F9" i="38"/>
  <c r="J21" i="29"/>
  <c r="H21" i="29"/>
  <c r="F21" i="29"/>
  <c r="J19" i="29"/>
  <c r="H19" i="29"/>
  <c r="F19" i="29"/>
  <c r="J27" i="29"/>
  <c r="H27" i="29"/>
  <c r="F27" i="29"/>
  <c r="J25" i="29"/>
  <c r="H25" i="29"/>
  <c r="F25" i="29"/>
  <c r="J10" i="29"/>
  <c r="H10" i="29"/>
  <c r="F10" i="29"/>
  <c r="J24" i="29"/>
  <c r="H24" i="29"/>
  <c r="F24" i="29"/>
  <c r="J20" i="29"/>
  <c r="H20" i="29"/>
  <c r="F20" i="29"/>
  <c r="J14" i="29"/>
  <c r="H14" i="29"/>
  <c r="F14" i="29"/>
  <c r="J15" i="29"/>
  <c r="H15" i="29"/>
  <c r="F15" i="29"/>
  <c r="J17" i="29"/>
  <c r="H17" i="29"/>
  <c r="F17" i="29"/>
  <c r="J23" i="29"/>
  <c r="H23" i="29"/>
  <c r="F23" i="29"/>
  <c r="J28" i="29"/>
  <c r="H28" i="29"/>
  <c r="F28" i="29"/>
  <c r="J12" i="29"/>
  <c r="H12" i="29"/>
  <c r="F12" i="29"/>
  <c r="J18" i="29"/>
  <c r="H18" i="29"/>
  <c r="F18" i="29"/>
  <c r="J11" i="29"/>
  <c r="H11" i="29"/>
  <c r="F11" i="29"/>
  <c r="J13" i="29"/>
  <c r="H13" i="29"/>
  <c r="F13" i="29"/>
  <c r="J8" i="29"/>
  <c r="H8" i="29"/>
  <c r="F8" i="29"/>
  <c r="J9" i="29"/>
  <c r="H9" i="29"/>
  <c r="F9" i="29"/>
  <c r="J26" i="29"/>
  <c r="H26" i="29"/>
  <c r="F26" i="29"/>
  <c r="J22" i="29"/>
  <c r="H22" i="29"/>
  <c r="F22" i="29"/>
  <c r="J16" i="29"/>
  <c r="H16" i="29"/>
  <c r="F16" i="29"/>
  <c r="J11" i="24"/>
  <c r="J19" i="24"/>
  <c r="J9" i="24"/>
  <c r="J10" i="24"/>
  <c r="J17" i="24"/>
  <c r="J21" i="24"/>
  <c r="J20" i="24"/>
  <c r="J16" i="24"/>
  <c r="J14" i="24"/>
  <c r="J13" i="24"/>
  <c r="J8" i="24"/>
  <c r="J23" i="24"/>
  <c r="J18" i="24"/>
  <c r="J22" i="24"/>
  <c r="J27" i="24"/>
  <c r="J26" i="24"/>
  <c r="J15" i="24"/>
  <c r="J24" i="24"/>
  <c r="J25" i="24"/>
  <c r="J28" i="24"/>
  <c r="H11" i="24"/>
  <c r="H19" i="24"/>
  <c r="H9" i="24"/>
  <c r="H10" i="24"/>
  <c r="H17" i="24"/>
  <c r="H21" i="24"/>
  <c r="H20" i="24"/>
  <c r="H16" i="24"/>
  <c r="H14" i="24"/>
  <c r="H13" i="24"/>
  <c r="H8" i="24"/>
  <c r="H23" i="24"/>
  <c r="H18" i="24"/>
  <c r="H22" i="24"/>
  <c r="H27" i="24"/>
  <c r="H26" i="24"/>
  <c r="H15" i="24"/>
  <c r="H24" i="24"/>
  <c r="H25" i="24"/>
  <c r="H28" i="24"/>
  <c r="F11" i="24"/>
  <c r="F19" i="24"/>
  <c r="F9" i="24"/>
  <c r="F10" i="24"/>
  <c r="F17" i="24"/>
  <c r="F21" i="24"/>
  <c r="F20" i="24"/>
  <c r="K20" i="24" s="1"/>
  <c r="F16" i="24"/>
  <c r="F14" i="24"/>
  <c r="F13" i="24"/>
  <c r="F8" i="24"/>
  <c r="F23" i="24"/>
  <c r="F18" i="24"/>
  <c r="F22" i="24"/>
  <c r="F27" i="24"/>
  <c r="F26" i="24"/>
  <c r="F15" i="24"/>
  <c r="F24" i="24"/>
  <c r="F25" i="24"/>
  <c r="F28" i="24"/>
  <c r="H12" i="24"/>
  <c r="J12" i="24"/>
  <c r="F12" i="24"/>
  <c r="K12" i="42"/>
  <c r="K8" i="43" l="1"/>
  <c r="K24" i="44"/>
  <c r="K26" i="29"/>
  <c r="K16" i="45"/>
  <c r="K20" i="45"/>
  <c r="K25" i="45"/>
  <c r="K11" i="45"/>
  <c r="K14" i="45"/>
  <c r="K16" i="41"/>
  <c r="K15" i="41"/>
  <c r="K14" i="41"/>
  <c r="K13" i="40"/>
  <c r="K13" i="39"/>
  <c r="K11" i="39"/>
  <c r="K25" i="24"/>
  <c r="K18" i="38"/>
  <c r="K25" i="38"/>
  <c r="K8" i="38"/>
  <c r="K8" i="45"/>
  <c r="K27" i="45"/>
  <c r="K19" i="41"/>
  <c r="K27" i="41"/>
  <c r="K24" i="41"/>
  <c r="K23" i="41"/>
  <c r="K18" i="41"/>
  <c r="K17" i="41"/>
  <c r="K20" i="41"/>
  <c r="K17" i="44"/>
  <c r="K8" i="44"/>
  <c r="K10" i="44"/>
  <c r="K21" i="44"/>
  <c r="K21" i="39"/>
  <c r="K12" i="39"/>
  <c r="K19" i="39"/>
  <c r="K20" i="39"/>
  <c r="K15" i="39"/>
  <c r="K25" i="42"/>
  <c r="K19" i="42"/>
  <c r="K21" i="42"/>
  <c r="K11" i="42"/>
  <c r="K8" i="42"/>
  <c r="K13" i="42"/>
  <c r="K22" i="42"/>
  <c r="K15" i="42"/>
  <c r="K16" i="42"/>
  <c r="K9" i="42"/>
  <c r="K22" i="41"/>
  <c r="K12" i="41"/>
  <c r="K21" i="41"/>
  <c r="K10" i="40"/>
  <c r="K19" i="40"/>
  <c r="K13" i="29"/>
  <c r="K24" i="29"/>
  <c r="K28" i="24"/>
  <c r="K24" i="24"/>
  <c r="K22" i="24"/>
  <c r="K8" i="24"/>
  <c r="K13" i="24"/>
  <c r="K9" i="24"/>
  <c r="K21" i="43"/>
  <c r="K27" i="40"/>
  <c r="K9" i="40"/>
  <c r="K12" i="40"/>
  <c r="K21" i="40"/>
  <c r="K8" i="40"/>
  <c r="K11" i="43"/>
  <c r="K26" i="43"/>
  <c r="K22" i="43"/>
  <c r="K20" i="43"/>
  <c r="K18" i="43"/>
  <c r="K10" i="43"/>
  <c r="K9" i="43"/>
  <c r="K17" i="43"/>
  <c r="K17" i="40"/>
  <c r="K25" i="40"/>
  <c r="K24" i="40"/>
  <c r="K14" i="40"/>
  <c r="K15" i="40"/>
  <c r="K27" i="44"/>
  <c r="K18" i="44"/>
  <c r="K14" i="44"/>
  <c r="K9" i="44"/>
  <c r="K22" i="39"/>
  <c r="K14" i="39"/>
  <c r="K25" i="39"/>
  <c r="K16" i="39"/>
  <c r="K24" i="39"/>
  <c r="K22" i="45"/>
  <c r="K9" i="45"/>
  <c r="K19" i="45"/>
  <c r="K12" i="38"/>
  <c r="K28" i="39"/>
  <c r="K27" i="39"/>
  <c r="K8" i="39"/>
  <c r="K17" i="39"/>
  <c r="K23" i="39"/>
  <c r="K10" i="39"/>
  <c r="K9" i="39"/>
  <c r="K29" i="39"/>
  <c r="K12" i="44"/>
  <c r="K20" i="44"/>
  <c r="K22" i="44"/>
  <c r="K23" i="44"/>
  <c r="K11" i="44"/>
  <c r="K27" i="29"/>
  <c r="K20" i="29"/>
  <c r="K15" i="29"/>
  <c r="K23" i="29"/>
  <c r="K12" i="29"/>
  <c r="K18" i="29"/>
  <c r="K22" i="29"/>
  <c r="K16" i="24"/>
  <c r="K21" i="24"/>
  <c r="K19" i="24"/>
  <c r="K11" i="24"/>
  <c r="K12" i="24"/>
  <c r="K10" i="42"/>
  <c r="K20" i="42"/>
  <c r="K25" i="41"/>
  <c r="K25" i="29"/>
  <c r="K14" i="29"/>
  <c r="K17" i="29"/>
  <c r="K8" i="29"/>
  <c r="K16" i="29"/>
  <c r="K15" i="24"/>
  <c r="K26" i="24"/>
  <c r="K14" i="24"/>
  <c r="K25" i="43"/>
  <c r="K27" i="43"/>
  <c r="K18" i="40"/>
  <c r="K23" i="40"/>
  <c r="K20" i="40"/>
  <c r="K23" i="45"/>
  <c r="K15" i="45"/>
  <c r="K17" i="45"/>
  <c r="K12" i="45"/>
  <c r="K18" i="45"/>
  <c r="K26" i="45"/>
  <c r="K27" i="38"/>
  <c r="K15" i="38"/>
  <c r="K19" i="38"/>
  <c r="K13" i="38"/>
  <c r="K16" i="38"/>
  <c r="K10" i="38"/>
  <c r="K11" i="38"/>
  <c r="K20" i="38"/>
  <c r="K9" i="38"/>
  <c r="K18" i="24"/>
  <c r="K10" i="24"/>
  <c r="K21" i="29"/>
  <c r="K22" i="40"/>
  <c r="K9" i="41"/>
  <c r="K10" i="41"/>
  <c r="K16" i="43"/>
  <c r="K15" i="43"/>
  <c r="K27" i="24"/>
  <c r="K23" i="24"/>
  <c r="K9" i="29"/>
  <c r="K28" i="29"/>
  <c r="K10" i="29"/>
  <c r="K19" i="29"/>
  <c r="K24" i="38"/>
  <c r="K17" i="38"/>
  <c r="K18" i="39"/>
  <c r="K16" i="40"/>
  <c r="K11" i="40"/>
  <c r="K11" i="41"/>
  <c r="K18" i="42"/>
  <c r="K13" i="43"/>
  <c r="K24" i="43"/>
  <c r="K14" i="43"/>
  <c r="K26" i="44"/>
  <c r="K13" i="44"/>
  <c r="K16" i="44"/>
  <c r="K15" i="44"/>
  <c r="K10" i="45"/>
  <c r="K21" i="45"/>
  <c r="K17" i="24"/>
  <c r="K11" i="29"/>
  <c r="K14" i="38"/>
  <c r="K23" i="38"/>
  <c r="K26" i="39"/>
  <c r="K26" i="40"/>
  <c r="K8" i="41"/>
  <c r="K13" i="41"/>
  <c r="K17" i="42"/>
  <c r="K23" i="43"/>
  <c r="K19" i="43"/>
  <c r="K28" i="44"/>
  <c r="K13" i="45"/>
</calcChain>
</file>

<file path=xl/sharedStrings.xml><?xml version="1.0" encoding="utf-8"?>
<sst xmlns="http://schemas.openxmlformats.org/spreadsheetml/2006/main" count="770" uniqueCount="260">
  <si>
    <t>Letnik</t>
  </si>
  <si>
    <t>Štev.</t>
  </si>
  <si>
    <t>PRIIMEK IN IME</t>
  </si>
  <si>
    <t>rojstva</t>
  </si>
  <si>
    <t>TOČKE</t>
  </si>
  <si>
    <t>DALJINA</t>
  </si>
  <si>
    <t>SKUPAJ</t>
  </si>
  <si>
    <t>UVRSTITEV</t>
  </si>
  <si>
    <t>TOČK</t>
  </si>
  <si>
    <t>šola</t>
  </si>
  <si>
    <t>150 m</t>
  </si>
  <si>
    <t>VORTEKS</t>
  </si>
  <si>
    <t>DEČKI letnik 2015</t>
  </si>
  <si>
    <t>DEČKI letnik 2014</t>
  </si>
  <si>
    <t>DEČKI letnik 2013</t>
  </si>
  <si>
    <t>DEKLICE letnik 2015</t>
  </si>
  <si>
    <t>DEKLICE letnik 2014</t>
  </si>
  <si>
    <t>DEKLICE letnik 2013</t>
  </si>
  <si>
    <t>DEČKI letnik 2016</t>
  </si>
  <si>
    <t>DEKLICE letnik 2016</t>
  </si>
  <si>
    <t>TROBOJ OBČINSKO 2024 - mnogoboj najmlajših</t>
  </si>
  <si>
    <t>DEČKI letnik 2017</t>
  </si>
  <si>
    <t>DEKLICE letnik 2017</t>
  </si>
  <si>
    <t>BRAČUN JULIJA</t>
  </si>
  <si>
    <t>BRE</t>
  </si>
  <si>
    <t>BOHORČ KAJA</t>
  </si>
  <si>
    <t>KUKOVIČIČ ELIZABETA</t>
  </si>
  <si>
    <t>KOSOVAC EMELIN</t>
  </si>
  <si>
    <t>KOREN NEJC</t>
  </si>
  <si>
    <t>ZAKŠEK NIK</t>
  </si>
  <si>
    <t>ŠPEC ŽIGA</t>
  </si>
  <si>
    <t>KENIG ALJAŽ</t>
  </si>
  <si>
    <t>KELHER FLORJAN</t>
  </si>
  <si>
    <t>RACMAN LEON</t>
  </si>
  <si>
    <t>PFEIFER JOŠT</t>
  </si>
  <si>
    <t>ŠTURBEJ ŽIGA</t>
  </si>
  <si>
    <t>MOŠKON NIK</t>
  </si>
  <si>
    <t>TRŠELIČ GAL</t>
  </si>
  <si>
    <t>LUŽAR ŽAN</t>
  </si>
  <si>
    <t>ŽUPEVC ADAM</t>
  </si>
  <si>
    <t>RACMAN ANAMARIA</t>
  </si>
  <si>
    <t>NOVAK EVA</t>
  </si>
  <si>
    <t>KOSTANJŠEK EMA</t>
  </si>
  <si>
    <t>HADŽIĆ BEKRIĆ AJNA</t>
  </si>
  <si>
    <t>TOVORNIK NADJA</t>
  </si>
  <si>
    <t>SHURDHAJ ALEA</t>
  </si>
  <si>
    <t>LUŽAR NINA</t>
  </si>
  <si>
    <t>PAŠKULIN EMA</t>
  </si>
  <si>
    <t>KOSTANJŠEK LILI</t>
  </si>
  <si>
    <t>BLATNIK EVA</t>
  </si>
  <si>
    <t>MOZER EMA</t>
  </si>
  <si>
    <t>ČERNOGA ZALA</t>
  </si>
  <si>
    <t>JDKK</t>
  </si>
  <si>
    <t>METELKO KAROLINA</t>
  </si>
  <si>
    <t>MOČIVNIK JULIJA</t>
  </si>
  <si>
    <t>SOTELŠEK TIBOR</t>
  </si>
  <si>
    <t>REGALI MAJ</t>
  </si>
  <si>
    <t>SHEHU ADONIS</t>
  </si>
  <si>
    <t>LEBAN LIA</t>
  </si>
  <si>
    <t>SLIVŠEK BRINA</t>
  </si>
  <si>
    <t>ZAKŠEK ZARJA</t>
  </si>
  <si>
    <t>KORITNIK MARTIN</t>
  </si>
  <si>
    <t>NOVAK KLEMEN</t>
  </si>
  <si>
    <t>NIKOLIĆ STOPINŠEK VANJA</t>
  </si>
  <si>
    <t>JELEN LUČKA</t>
  </si>
  <si>
    <t>PIRC MILA</t>
  </si>
  <si>
    <t>ROBEK TARA</t>
  </si>
  <si>
    <t>NADAREVIĆ POMPE LUKAS</t>
  </si>
  <si>
    <t>MARTINČIČ ALJAŽ</t>
  </si>
  <si>
    <t>ŽIGANTE LOVRO</t>
  </si>
  <si>
    <t>SELIČ LEJA</t>
  </si>
  <si>
    <t>SRŠEN GUNČAR KLARA</t>
  </si>
  <si>
    <t>MAVSAR NATALIA</t>
  </si>
  <si>
    <t>GORENC FILIP</t>
  </si>
  <si>
    <t>KLINEC NIK</t>
  </si>
  <si>
    <t>ŽABKAR OTON</t>
  </si>
  <si>
    <t>ŠELER NIKA</t>
  </si>
  <si>
    <t>OMERZU NEŽA</t>
  </si>
  <si>
    <t>BOŽOVIĆ IVA</t>
  </si>
  <si>
    <t>ČERNOGA LOVRO</t>
  </si>
  <si>
    <t>LEBAN LUKA</t>
  </si>
  <si>
    <t>MENCIN LEO</t>
  </si>
  <si>
    <t>KOST</t>
  </si>
  <si>
    <t>JALOVEC JURIJ</t>
  </si>
  <si>
    <t>DRAKSLER DENIS</t>
  </si>
  <si>
    <t>KRAPEŽ OSKAR</t>
  </si>
  <si>
    <t>ŽABKAR LUKA</t>
  </si>
  <si>
    <t>PAVLOVIČ RUBEN</t>
  </si>
  <si>
    <t>BALAS ŽAK</t>
  </si>
  <si>
    <t>JORDAN MAJ</t>
  </si>
  <si>
    <t>GUTMAN OSKAR</t>
  </si>
  <si>
    <t>GORIČAR SEVŠEK LEON</t>
  </si>
  <si>
    <t>KADUNC RENE</t>
  </si>
  <si>
    <t>KRŽAN AMALIA DUA</t>
  </si>
  <si>
    <t>HARALOVIČ EVITA</t>
  </si>
  <si>
    <t>BALAS ORIANA</t>
  </si>
  <si>
    <t>JORDAN LANA</t>
  </si>
  <si>
    <t>PETRIČ KIM</t>
  </si>
  <si>
    <t>ZEVNIK MIA</t>
  </si>
  <si>
    <t>CUNK NAJA</t>
  </si>
  <si>
    <t>COLARIČ LAKNAR SARA</t>
  </si>
  <si>
    <t>ZEVNIK TJAŠA</t>
  </si>
  <si>
    <t>OLOVEC KIM</t>
  </si>
  <si>
    <t>Brajdič Jernej</t>
  </si>
  <si>
    <t>LPK</t>
  </si>
  <si>
    <t>Krkovič Žiga</t>
  </si>
  <si>
    <t>Puntar Chris</t>
  </si>
  <si>
    <t>Češnjevar Jakob</t>
  </si>
  <si>
    <t>Pavkovič Jakob</t>
  </si>
  <si>
    <t>Malovrh Oliver</t>
  </si>
  <si>
    <t>Pavkovič Lin</t>
  </si>
  <si>
    <t>Starc Oskar</t>
  </si>
  <si>
    <t>Vidmar Jordan Filip Val</t>
  </si>
  <si>
    <t>Felicijan Rok</t>
  </si>
  <si>
    <t>Kovačević Abdulah</t>
  </si>
  <si>
    <t>Veličevič Liam</t>
  </si>
  <si>
    <t>Božič Anej</t>
  </si>
  <si>
    <t>Ferlež Mai</t>
  </si>
  <si>
    <t>Račič Jakob</t>
  </si>
  <si>
    <t>Salmič Nika</t>
  </si>
  <si>
    <t>Bajc Stella</t>
  </si>
  <si>
    <t>Živoder Vita</t>
  </si>
  <si>
    <t>Felicijan Eva</t>
  </si>
  <si>
    <t>Martinčič Ria</t>
  </si>
  <si>
    <t>Zhu Maya</t>
  </si>
  <si>
    <t>Arh Žana</t>
  </si>
  <si>
    <t>Petan Neža</t>
  </si>
  <si>
    <t>Kozole Ana</t>
  </si>
  <si>
    <t>Begić Hana</t>
  </si>
  <si>
    <t>Belak Noemi</t>
  </si>
  <si>
    <t>Somrak Ilić Zala</t>
  </si>
  <si>
    <t>Mikolavčič Julija</t>
  </si>
  <si>
    <t>Kač Lara</t>
  </si>
  <si>
    <t>Colner Ula</t>
  </si>
  <si>
    <t>MIRT MATEO</t>
  </si>
  <si>
    <t>PODB</t>
  </si>
  <si>
    <t>FABEKOVIČ CELESTIN</t>
  </si>
  <si>
    <t>BABIČ LIAM</t>
  </si>
  <si>
    <t>VRHOVŠEK MARCEL</t>
  </si>
  <si>
    <t>PETRETIČ JAN</t>
  </si>
  <si>
    <t>KOMLJANEC VID</t>
  </si>
  <si>
    <t>JANČAR LAN</t>
  </si>
  <si>
    <t>GROZDINA IZAK</t>
  </si>
  <si>
    <t>STROJIN TIM</t>
  </si>
  <si>
    <t>STOPAR LEON</t>
  </si>
  <si>
    <t>OBRADOVIČ UROŠ</t>
  </si>
  <si>
    <t>MIRT SVEN</t>
  </si>
  <si>
    <t>GRAMC  DAŠA</t>
  </si>
  <si>
    <t>KERIN ANA</t>
  </si>
  <si>
    <t>KODRIČ ZOJA</t>
  </si>
  <si>
    <t>STIPANIČ MAŠA</t>
  </si>
  <si>
    <t>STOPAR LORA</t>
  </si>
  <si>
    <t>KUNTARIČ URŠKA</t>
  </si>
  <si>
    <t>BARBIČ SOFIJA</t>
  </si>
  <si>
    <t>KORETIČ STIPIČ BRINA</t>
  </si>
  <si>
    <t>ŠRIBAR ŽIVA</t>
  </si>
  <si>
    <t>KUNTARIČ ANJA</t>
  </si>
  <si>
    <t>TURK EVELIN</t>
  </si>
  <si>
    <t>NOVAK ANDRAŽ</t>
  </si>
  <si>
    <t>RAKA</t>
  </si>
  <si>
    <t>MIKLIČ MATIC</t>
  </si>
  <si>
    <t>METELKO ŽAK</t>
  </si>
  <si>
    <t>MIKLAVČIČ LOVRO</t>
  </si>
  <si>
    <t>FABJANČIČ ŽIGA</t>
  </si>
  <si>
    <t xml:space="preserve"> RAKA</t>
  </si>
  <si>
    <t>TRAVNIKAR NIK</t>
  </si>
  <si>
    <t>PERPAR JAKA</t>
  </si>
  <si>
    <t>BAJC AMADEJ</t>
  </si>
  <si>
    <t>KREVELJ DAVID</t>
  </si>
  <si>
    <t>TOMAŽIN NEJC</t>
  </si>
  <si>
    <t>TOMAŽIN TOBI</t>
  </si>
  <si>
    <t>ZUPANČIČ MAJ</t>
  </si>
  <si>
    <t>PINTARIČ ANDREJ</t>
  </si>
  <si>
    <t>PERPAR IZA</t>
  </si>
  <si>
    <t>BIZJAK NINA</t>
  </si>
  <si>
    <t>GORENC AIŠA</t>
  </si>
  <si>
    <t>NOVAK ŽANIN</t>
  </si>
  <si>
    <t>PAVLIN LARA</t>
  </si>
  <si>
    <t>HUMEK NINA</t>
  </si>
  <si>
    <t>TOMAŽIN KIARA</t>
  </si>
  <si>
    <t>SIMONČIČ AYA EMMILY</t>
  </si>
  <si>
    <t>JAZMIN JULIETA MERCEDES PASCUZZO</t>
  </si>
  <si>
    <t>TOMAŽIN MIA EMA</t>
  </si>
  <si>
    <t>LEKŠE TJAŠA</t>
  </si>
  <si>
    <t>SKUBE MAŠA</t>
  </si>
  <si>
    <t>PIRC SONJA</t>
  </si>
  <si>
    <t>VIDOVIČ PATRICIJA</t>
  </si>
  <si>
    <t>GODLER JANEZ</t>
  </si>
  <si>
    <t>SEN</t>
  </si>
  <si>
    <t>DIVJAK OLIVER</t>
  </si>
  <si>
    <t>DOLOVAC AJNUR</t>
  </si>
  <si>
    <t>ULČNIK AMBROŽ</t>
  </si>
  <si>
    <t>OJSTERŠEK MATIC</t>
  </si>
  <si>
    <t>MLINARIČ TIMOTEJ</t>
  </si>
  <si>
    <t>HRIBERŠEK ALJAŽ</t>
  </si>
  <si>
    <t>KOZOLE VAL</t>
  </si>
  <si>
    <t>HRIBERŠEK JAKOB</t>
  </si>
  <si>
    <t>ŽUPANC LUKA</t>
  </si>
  <si>
    <t>POZNIČ TADEJ</t>
  </si>
  <si>
    <t>BEČIĆ MAHIR</t>
  </si>
  <si>
    <t>ČETRTIČ DAVID</t>
  </si>
  <si>
    <t>GRILC DENIS</t>
  </si>
  <si>
    <t>FRIDL NIK</t>
  </si>
  <si>
    <t>POZNIČ VESNA</t>
  </si>
  <si>
    <t>BRILI MAJA</t>
  </si>
  <si>
    <t>RADEJ EMA</t>
  </si>
  <si>
    <t>JANKOVIČ DERŽIČ SAŠA</t>
  </si>
  <si>
    <t>BUDNA SIMONA</t>
  </si>
  <si>
    <t>MEDIĆ AJŠA</t>
  </si>
  <si>
    <t>PROSENIK JULIJA</t>
  </si>
  <si>
    <t>ZUPANČIČ ZALA</t>
  </si>
  <si>
    <t>ROŽMAN TAJA</t>
  </si>
  <si>
    <t>KAJIČ ŠKOBERNE NASTJA</t>
  </si>
  <si>
    <t>TROŠT ŠPELA</t>
  </si>
  <si>
    <t>GOLOB GAJA</t>
  </si>
  <si>
    <t>ROZMAN LUCIJA</t>
  </si>
  <si>
    <t>BOŽIČNIK VID</t>
  </si>
  <si>
    <t>KOP</t>
  </si>
  <si>
    <t>MEJAK MAIK</t>
  </si>
  <si>
    <t>BOGOVIČ PETER</t>
  </si>
  <si>
    <t>KRIVEC LUKA</t>
  </si>
  <si>
    <t>JAGRIČ MATEVŽ</t>
  </si>
  <si>
    <t>GORJUP MIHA</t>
  </si>
  <si>
    <t>DEBELAK SOTOŠEK MAJ</t>
  </si>
  <si>
    <t>NOVAK MAŠA</t>
  </si>
  <si>
    <t>KLAUŽAR ALINA</t>
  </si>
  <si>
    <t>PRESKAR BLAŽKA</t>
  </si>
  <si>
    <t>KUNEJ ŽANA</t>
  </si>
  <si>
    <t>KUKOVIČIČ ANAMARIJA</t>
  </si>
  <si>
    <t>PRESKAR ZARJA</t>
  </si>
  <si>
    <t>OJSTERŠEK ULA</t>
  </si>
  <si>
    <t>ČEHIĆ DIN</t>
  </si>
  <si>
    <t>ZORKO STAŠA</t>
  </si>
  <si>
    <t>KLASEK NEJC</t>
  </si>
  <si>
    <t>PILETIČ NIK</t>
  </si>
  <si>
    <t>ŽABKAR IZA</t>
  </si>
  <si>
    <t>BAN ALJAŽ</t>
  </si>
  <si>
    <t>1.</t>
  </si>
  <si>
    <t>8.</t>
  </si>
  <si>
    <t>9.</t>
  </si>
  <si>
    <t>2.</t>
  </si>
  <si>
    <t>3.</t>
  </si>
  <si>
    <t>4.</t>
  </si>
  <si>
    <t>5.</t>
  </si>
  <si>
    <t>6.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</si>
  <si>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</si>
  <si>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</si>
  <si>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</si>
  <si>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</si>
  <si>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</si>
  <si>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</si>
  <si>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</si>
  <si>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</si>
  <si>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</si>
  <si>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</si>
  <si>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</si>
  <si>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</si>
  <si>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</si>
  <si>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</si>
  <si>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RESNIK OSKAR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</si>
</sst>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0"/>
      <name val="Arial CE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 CE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8"/>
      <name val="Calibri"/>
      <family val="2"/>
      <charset val="238"/>
    </font>
    <font>
      <sz val="18"/>
      <name val="Calibri"/>
      <family val="2"/>
      <charset val="238"/>
    </font>
    <font>
      <b/>
      <sz val="12"/>
      <name val="Calibri"/>
      <family val="2"/>
      <charset val="238"/>
    </font>
    <font>
      <sz val="14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8"/>
      <name val="Arial CE"/>
    </font>
    <font>
      <sz val="11"/>
      <color theme="1"/>
      <name val="Calibri"/>
      <family val="2"/>
      <charset val="238"/>
    </font>
    <font>
      <sz val="11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 applyNumberFormat="0" applyFill="0" applyBorder="0" applyAlignment="0" applyProtection="0"/>
  </cellStyleXfs>
  <cellXfs count="186">
    <xf numFmtId="0" fontId="0" fillId="0" borderId="0" xfId="0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1" fontId="5" fillId="0" borderId="0" xfId="0" applyNumberFormat="1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/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1" fontId="5" fillId="0" borderId="0" xfId="0" applyNumberFormat="1" applyFont="1" applyFill="1" applyBorder="1"/>
    <xf numFmtId="0" fontId="5" fillId="0" borderId="0" xfId="0" applyFont="1" applyBorder="1" applyAlignment="1">
      <alignment horizontal="center" wrapText="1"/>
    </xf>
    <xf numFmtId="2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Fill="1" applyBorder="1"/>
    <xf numFmtId="2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/>
    <xf numFmtId="1" fontId="11" fillId="0" borderId="0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14" fillId="0" borderId="1" xfId="0" applyFont="1" applyBorder="1" applyAlignment="1"/>
    <xf numFmtId="0" fontId="20" fillId="0" borderId="1" xfId="0" applyFont="1" applyFill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0" fillId="0" borderId="4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13" fillId="0" borderId="6" xfId="0" applyFont="1" applyBorder="1" applyAlignment="1"/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/>
    <xf numFmtId="0" fontId="1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0" fontId="22" fillId="0" borderId="1" xfId="0" applyFont="1" applyBorder="1" applyAlignment="1"/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/>
    <xf numFmtId="0" fontId="22" fillId="0" borderId="0" xfId="0" applyFont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20" fillId="0" borderId="4" xfId="0" applyFont="1" applyBorder="1" applyAlignment="1"/>
    <xf numFmtId="2" fontId="20" fillId="0" borderId="4" xfId="0" applyNumberFormat="1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1" fontId="20" fillId="0" borderId="4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2" fontId="20" fillId="0" borderId="1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" fillId="0" borderId="4" xfId="0" applyFont="1" applyBorder="1" applyAlignment="1"/>
    <xf numFmtId="0" fontId="2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20" fillId="0" borderId="7" xfId="0" applyFont="1" applyFill="1" applyBorder="1" applyAlignment="1">
      <alignment horizontal="center"/>
    </xf>
    <xf numFmtId="0" fontId="20" fillId="0" borderId="6" xfId="0" applyFont="1" applyBorder="1" applyAlignment="1"/>
    <xf numFmtId="0" fontId="20" fillId="0" borderId="6" xfId="0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2" fontId="20" fillId="0" borderId="6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20" fillId="0" borderId="2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/>
    <xf numFmtId="0" fontId="5" fillId="0" borderId="9" xfId="0" applyFont="1" applyBorder="1" applyAlignment="1">
      <alignment horizontal="center" wrapText="1"/>
    </xf>
    <xf numFmtId="2" fontId="5" fillId="0" borderId="9" xfId="0" applyNumberFormat="1" applyFont="1" applyFill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5" fillId="0" borderId="9" xfId="0" applyFont="1" applyBorder="1" applyAlignment="1"/>
    <xf numFmtId="0" fontId="20" fillId="0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3" fillId="0" borderId="2" xfId="0" applyFont="1" applyBorder="1" applyAlignment="1"/>
    <xf numFmtId="0" fontId="1" fillId="0" borderId="1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7" fillId="0" borderId="0" xfId="0" applyFont="1" applyFill="1" applyBorder="1"/>
    <xf numFmtId="0" fontId="17" fillId="0" borderId="9" xfId="0" applyFont="1" applyBorder="1" applyAlignment="1"/>
    <xf numFmtId="0" fontId="17" fillId="0" borderId="9" xfId="0" applyFont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0" fontId="22" fillId="0" borderId="1" xfId="1" applyFont="1" applyFill="1" applyBorder="1" applyAlignment="1">
      <alignment horizontal="left"/>
    </xf>
    <xf numFmtId="0" fontId="22" fillId="0" borderId="1" xfId="1" applyFont="1" applyFill="1" applyBorder="1" applyAlignment="1">
      <alignment horizontal="center"/>
    </xf>
    <xf numFmtId="0" fontId="22" fillId="0" borderId="1" xfId="1" applyFont="1" applyBorder="1"/>
    <xf numFmtId="0" fontId="22" fillId="0" borderId="6" xfId="0" applyFont="1" applyFill="1" applyBorder="1" applyAlignment="1">
      <alignment horizontal="left"/>
    </xf>
    <xf numFmtId="0" fontId="22" fillId="0" borderId="6" xfId="0" applyFont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2" fontId="20" fillId="2" borderId="4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" fontId="20" fillId="2" borderId="4" xfId="0" applyNumberFormat="1" applyFont="1" applyFill="1" applyBorder="1" applyAlignment="1">
      <alignment horizontal="center"/>
    </xf>
    <xf numFmtId="0" fontId="20" fillId="2" borderId="11" xfId="0" applyFont="1" applyFill="1" applyBorder="1" applyAlignment="1">
      <alignment horizontal="center"/>
    </xf>
    <xf numFmtId="2" fontId="20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2" fontId="13" fillId="2" borderId="4" xfId="0" applyNumberFormat="1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left"/>
    </xf>
    <xf numFmtId="0" fontId="20" fillId="2" borderId="4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0" fillId="2" borderId="6" xfId="0" applyFont="1" applyFill="1" applyBorder="1" applyAlignment="1"/>
    <xf numFmtId="0" fontId="20" fillId="2" borderId="6" xfId="0" applyFont="1" applyFill="1" applyBorder="1" applyAlignment="1">
      <alignment horizontal="center"/>
    </xf>
    <xf numFmtId="2" fontId="20" fillId="2" borderId="2" xfId="0" applyNumberFormat="1" applyFont="1" applyFill="1" applyBorder="1" applyAlignment="1">
      <alignment horizontal="center"/>
    </xf>
    <xf numFmtId="2" fontId="20" fillId="2" borderId="6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" fontId="20" fillId="2" borderId="2" xfId="0" applyNumberFormat="1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</cellXfs>
  <cellStyles count="3">
    <cellStyle name="Navadno" xfId="0" builtinId="0"/>
    <cellStyle name="Navadno 2" xfId="1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tabSelected="1" zoomScaleNormal="100" workbookViewId="0">
      <selection activeCell="P18" sqref="P18"/>
    </sheetView>
  </sheetViews>
  <sheetFormatPr defaultColWidth="9.140625" defaultRowHeight="12.75" x14ac:dyDescent="0.2"/>
  <cols>
    <col min="1" max="1" width="4.140625" style="2" customWidth="1"/>
    <col min="2" max="2" width="19.28515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2" width="10.140625" style="2" bestFit="1" customWidth="1"/>
    <col min="13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21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39">
        <v>1</v>
      </c>
      <c r="B8" s="46" t="s">
        <v>55</v>
      </c>
      <c r="C8" s="45">
        <v>2017</v>
      </c>
      <c r="D8" s="45" t="s">
        <v>52</v>
      </c>
      <c r="E8" s="69">
        <v>25.71</v>
      </c>
      <c r="F8" s="70">
        <f t="shared" ref="F8:F29" si="0">IF(E8&lt;&gt;0,INT(1.06*(45.01-E8)^2.1),0)</f>
        <v>530</v>
      </c>
      <c r="G8" s="69">
        <v>3.21</v>
      </c>
      <c r="H8" s="71">
        <f t="shared" ref="H8:H29" si="1">IF(G8&lt;&gt;0,INT(2.20628792*((G8*100)-130)^1),0)</f>
        <v>421</v>
      </c>
      <c r="I8" s="69">
        <v>18.8</v>
      </c>
      <c r="J8" s="72">
        <f t="shared" ref="J8:J29" si="2">IF(I8&lt;&gt;0,INT(28.058125*(I8-3.6)^0.9),0)</f>
        <v>324</v>
      </c>
      <c r="K8" s="73">
        <f t="shared" ref="K8:K29" si="3">SUM(F8+H8+J8)</f>
        <v>1275</v>
      </c>
      <c r="L8" s="74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47">
        <v>2</v>
      </c>
      <c r="B9" s="164" t="s">
        <v>27</v>
      </c>
      <c r="C9" s="157">
        <v>2017</v>
      </c>
      <c r="D9" s="157" t="s">
        <v>24</v>
      </c>
      <c r="E9" s="165">
        <v>26.39</v>
      </c>
      <c r="F9" s="166">
        <f t="shared" si="0"/>
        <v>492</v>
      </c>
      <c r="G9" s="167">
        <v>3.45</v>
      </c>
      <c r="H9" s="168">
        <f t="shared" si="1"/>
        <v>474</v>
      </c>
      <c r="I9" s="167">
        <v>17.82</v>
      </c>
      <c r="J9" s="166">
        <f t="shared" si="2"/>
        <v>305</v>
      </c>
      <c r="K9" s="169">
        <f t="shared" si="3"/>
        <v>1271</v>
      </c>
      <c r="L9" s="170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44" t="s">
        <v>56</v>
      </c>
      <c r="C10" s="45">
        <v>2017</v>
      </c>
      <c r="D10" s="45" t="s">
        <v>52</v>
      </c>
      <c r="E10" s="69">
        <v>26.19</v>
      </c>
      <c r="F10" s="70">
        <f t="shared" si="0"/>
        <v>503</v>
      </c>
      <c r="G10" s="76">
        <v>2.9</v>
      </c>
      <c r="H10" s="71">
        <f t="shared" si="1"/>
        <v>353</v>
      </c>
      <c r="I10" s="76">
        <v>18.440000000000001</v>
      </c>
      <c r="J10" s="72">
        <f t="shared" si="2"/>
        <v>317</v>
      </c>
      <c r="K10" s="73">
        <f t="shared" si="3"/>
        <v>1173</v>
      </c>
      <c r="L10" s="74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47">
        <v>4</v>
      </c>
      <c r="B11" s="164" t="s">
        <v>29</v>
      </c>
      <c r="C11" s="157">
        <v>2017</v>
      </c>
      <c r="D11" s="157" t="s">
        <v>24</v>
      </c>
      <c r="E11" s="165">
        <v>26.84</v>
      </c>
      <c r="F11" s="166">
        <f t="shared" si="0"/>
        <v>467</v>
      </c>
      <c r="G11" s="167">
        <v>3</v>
      </c>
      <c r="H11" s="168">
        <f t="shared" si="1"/>
        <v>375</v>
      </c>
      <c r="I11" s="167">
        <v>16.239999999999998</v>
      </c>
      <c r="J11" s="166">
        <f t="shared" si="2"/>
        <v>275</v>
      </c>
      <c r="K11" s="169">
        <f t="shared" si="3"/>
        <v>1117</v>
      </c>
      <c r="L11" s="170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44" t="s">
        <v>216</v>
      </c>
      <c r="C12" s="45">
        <v>2017</v>
      </c>
      <c r="D12" s="45" t="s">
        <v>217</v>
      </c>
      <c r="E12" s="69">
        <v>26.41</v>
      </c>
      <c r="F12" s="70">
        <f t="shared" si="0"/>
        <v>491</v>
      </c>
      <c r="G12" s="76">
        <v>2.5299999999999998</v>
      </c>
      <c r="H12" s="71">
        <f t="shared" si="1"/>
        <v>271</v>
      </c>
      <c r="I12" s="76">
        <v>16.73</v>
      </c>
      <c r="J12" s="72">
        <f t="shared" si="2"/>
        <v>284</v>
      </c>
      <c r="K12" s="73">
        <f t="shared" si="3"/>
        <v>1046</v>
      </c>
      <c r="L12" s="74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44" t="s">
        <v>83</v>
      </c>
      <c r="C13" s="45">
        <v>2017</v>
      </c>
      <c r="D13" s="45" t="s">
        <v>82</v>
      </c>
      <c r="E13" s="69">
        <v>28.37</v>
      </c>
      <c r="F13" s="70">
        <f t="shared" si="0"/>
        <v>388</v>
      </c>
      <c r="G13" s="76">
        <v>2.71</v>
      </c>
      <c r="H13" s="71">
        <f t="shared" si="1"/>
        <v>311</v>
      </c>
      <c r="I13" s="76">
        <v>17.77</v>
      </c>
      <c r="J13" s="72">
        <f t="shared" si="2"/>
        <v>304</v>
      </c>
      <c r="K13" s="73">
        <f t="shared" si="3"/>
        <v>1003</v>
      </c>
      <c r="L13" s="74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46" t="s">
        <v>57</v>
      </c>
      <c r="C14" s="47">
        <v>2017</v>
      </c>
      <c r="D14" s="48" t="s">
        <v>52</v>
      </c>
      <c r="E14" s="69">
        <v>26.71</v>
      </c>
      <c r="F14" s="70">
        <f t="shared" si="0"/>
        <v>474</v>
      </c>
      <c r="G14" s="76">
        <v>2.9</v>
      </c>
      <c r="H14" s="71">
        <f t="shared" si="1"/>
        <v>353</v>
      </c>
      <c r="I14" s="76">
        <v>11.13</v>
      </c>
      <c r="J14" s="72">
        <f t="shared" si="2"/>
        <v>172</v>
      </c>
      <c r="K14" s="73">
        <f t="shared" si="3"/>
        <v>999</v>
      </c>
      <c r="L14" s="74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65" t="s">
        <v>106</v>
      </c>
      <c r="C15" s="66">
        <v>2017</v>
      </c>
      <c r="D15" s="45" t="s">
        <v>104</v>
      </c>
      <c r="E15" s="69">
        <v>26.53</v>
      </c>
      <c r="F15" s="70">
        <f t="shared" si="0"/>
        <v>484</v>
      </c>
      <c r="G15" s="76">
        <v>2.38</v>
      </c>
      <c r="H15" s="71">
        <f t="shared" si="1"/>
        <v>238</v>
      </c>
      <c r="I15" s="76">
        <v>15.95</v>
      </c>
      <c r="J15" s="72">
        <f t="shared" si="2"/>
        <v>269</v>
      </c>
      <c r="K15" s="73">
        <f t="shared" si="3"/>
        <v>991</v>
      </c>
      <c r="L15" s="74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44" t="s">
        <v>81</v>
      </c>
      <c r="C16" s="45">
        <v>2017</v>
      </c>
      <c r="D16" s="45" t="s">
        <v>82</v>
      </c>
      <c r="E16" s="69">
        <v>27.8</v>
      </c>
      <c r="F16" s="70">
        <f t="shared" si="0"/>
        <v>417</v>
      </c>
      <c r="G16" s="76">
        <v>2.8</v>
      </c>
      <c r="H16" s="71">
        <f t="shared" si="1"/>
        <v>330</v>
      </c>
      <c r="I16" s="76">
        <v>14.24</v>
      </c>
      <c r="J16" s="72">
        <f t="shared" si="2"/>
        <v>235</v>
      </c>
      <c r="K16" s="73">
        <f t="shared" si="3"/>
        <v>982</v>
      </c>
      <c r="L16" s="74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44" t="s">
        <v>187</v>
      </c>
      <c r="C17" s="45">
        <v>2017</v>
      </c>
      <c r="D17" s="45" t="s">
        <v>188</v>
      </c>
      <c r="E17" s="69">
        <v>29.53</v>
      </c>
      <c r="F17" s="70">
        <f t="shared" si="0"/>
        <v>334</v>
      </c>
      <c r="G17" s="76">
        <v>2.5299999999999998</v>
      </c>
      <c r="H17" s="71">
        <f t="shared" si="1"/>
        <v>271</v>
      </c>
      <c r="I17" s="76">
        <v>20.58</v>
      </c>
      <c r="J17" s="72">
        <f t="shared" si="2"/>
        <v>358</v>
      </c>
      <c r="K17" s="73">
        <f t="shared" si="3"/>
        <v>963</v>
      </c>
      <c r="L17" s="74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65" t="s">
        <v>105</v>
      </c>
      <c r="C18" s="66">
        <v>2017</v>
      </c>
      <c r="D18" s="45" t="s">
        <v>104</v>
      </c>
      <c r="E18" s="69">
        <v>27.03</v>
      </c>
      <c r="F18" s="70">
        <f t="shared" si="0"/>
        <v>457</v>
      </c>
      <c r="G18" s="76">
        <v>2.34</v>
      </c>
      <c r="H18" s="71">
        <f t="shared" si="1"/>
        <v>229</v>
      </c>
      <c r="I18" s="76">
        <v>15.14</v>
      </c>
      <c r="J18" s="72">
        <f t="shared" si="2"/>
        <v>253</v>
      </c>
      <c r="K18" s="73">
        <f t="shared" si="3"/>
        <v>939</v>
      </c>
      <c r="L18" s="74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67" t="s">
        <v>103</v>
      </c>
      <c r="C19" s="68">
        <v>2017</v>
      </c>
      <c r="D19" s="48" t="s">
        <v>104</v>
      </c>
      <c r="E19" s="69">
        <v>28.21</v>
      </c>
      <c r="F19" s="70">
        <f t="shared" si="0"/>
        <v>396</v>
      </c>
      <c r="G19" s="76">
        <v>2.7</v>
      </c>
      <c r="H19" s="71">
        <f t="shared" si="1"/>
        <v>308</v>
      </c>
      <c r="I19" s="76">
        <v>13.1</v>
      </c>
      <c r="J19" s="72">
        <f t="shared" si="2"/>
        <v>212</v>
      </c>
      <c r="K19" s="73">
        <f t="shared" si="3"/>
        <v>916</v>
      </c>
      <c r="L19" s="74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156">
        <v>13</v>
      </c>
      <c r="B20" s="164" t="s">
        <v>28</v>
      </c>
      <c r="C20" s="157">
        <v>2017</v>
      </c>
      <c r="D20" s="157" t="s">
        <v>24</v>
      </c>
      <c r="E20" s="165">
        <v>28.98</v>
      </c>
      <c r="F20" s="166">
        <f t="shared" si="0"/>
        <v>359</v>
      </c>
      <c r="G20" s="167">
        <v>2.89</v>
      </c>
      <c r="H20" s="168">
        <f t="shared" si="1"/>
        <v>350</v>
      </c>
      <c r="I20" s="167">
        <v>11.98</v>
      </c>
      <c r="J20" s="166">
        <f t="shared" si="2"/>
        <v>190</v>
      </c>
      <c r="K20" s="169">
        <f t="shared" si="3"/>
        <v>899</v>
      </c>
      <c r="L20" s="170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44" t="s">
        <v>136</v>
      </c>
      <c r="C21" s="45">
        <v>2017</v>
      </c>
      <c r="D21" s="45" t="s">
        <v>135</v>
      </c>
      <c r="E21" s="69">
        <v>27.83</v>
      </c>
      <c r="F21" s="70">
        <f t="shared" si="0"/>
        <v>415</v>
      </c>
      <c r="G21" s="76">
        <v>2.5099999999999998</v>
      </c>
      <c r="H21" s="71">
        <f t="shared" si="1"/>
        <v>266</v>
      </c>
      <c r="I21" s="76">
        <v>13.35</v>
      </c>
      <c r="J21" s="72">
        <f t="shared" si="2"/>
        <v>217</v>
      </c>
      <c r="K21" s="73">
        <f t="shared" si="3"/>
        <v>898</v>
      </c>
      <c r="L21" s="74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46" t="s">
        <v>134</v>
      </c>
      <c r="C22" s="47">
        <v>2017</v>
      </c>
      <c r="D22" s="48" t="s">
        <v>135</v>
      </c>
      <c r="E22" s="69">
        <v>28.03</v>
      </c>
      <c r="F22" s="70">
        <f t="shared" si="0"/>
        <v>405</v>
      </c>
      <c r="G22" s="76">
        <v>2.2000000000000002</v>
      </c>
      <c r="H22" s="71">
        <f t="shared" si="1"/>
        <v>198</v>
      </c>
      <c r="I22" s="76">
        <v>16.329999999999998</v>
      </c>
      <c r="J22" s="72">
        <f t="shared" si="2"/>
        <v>276</v>
      </c>
      <c r="K22" s="73">
        <f t="shared" si="3"/>
        <v>879</v>
      </c>
      <c r="L22" s="74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44" t="s">
        <v>158</v>
      </c>
      <c r="C23" s="45">
        <v>2017</v>
      </c>
      <c r="D23" s="45" t="s">
        <v>159</v>
      </c>
      <c r="E23" s="69">
        <v>27.63</v>
      </c>
      <c r="F23" s="70">
        <f t="shared" si="0"/>
        <v>426</v>
      </c>
      <c r="G23" s="76">
        <v>2.1</v>
      </c>
      <c r="H23" s="71">
        <f t="shared" si="1"/>
        <v>176</v>
      </c>
      <c r="I23" s="76">
        <v>16.23</v>
      </c>
      <c r="J23" s="72">
        <f t="shared" si="2"/>
        <v>274</v>
      </c>
      <c r="K23" s="73">
        <f t="shared" si="3"/>
        <v>876</v>
      </c>
      <c r="L23" s="74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44" t="s">
        <v>137</v>
      </c>
      <c r="C24" s="45">
        <v>2017</v>
      </c>
      <c r="D24" s="45" t="s">
        <v>135</v>
      </c>
      <c r="E24" s="69">
        <v>28.52</v>
      </c>
      <c r="F24" s="70">
        <f t="shared" si="0"/>
        <v>381</v>
      </c>
      <c r="G24" s="76">
        <v>2.5</v>
      </c>
      <c r="H24" s="71">
        <f t="shared" si="1"/>
        <v>264</v>
      </c>
      <c r="I24" s="76">
        <v>12.24</v>
      </c>
      <c r="J24" s="72">
        <f t="shared" si="2"/>
        <v>195</v>
      </c>
      <c r="K24" s="73">
        <f t="shared" si="3"/>
        <v>840</v>
      </c>
      <c r="L24" s="74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44" t="s">
        <v>189</v>
      </c>
      <c r="C25" s="45">
        <v>2017</v>
      </c>
      <c r="D25" s="45" t="s">
        <v>188</v>
      </c>
      <c r="E25" s="69">
        <v>30.46</v>
      </c>
      <c r="F25" s="70">
        <f t="shared" si="0"/>
        <v>293</v>
      </c>
      <c r="G25" s="76">
        <v>2.5099999999999998</v>
      </c>
      <c r="H25" s="71">
        <f t="shared" si="1"/>
        <v>266</v>
      </c>
      <c r="I25" s="76">
        <v>13.7</v>
      </c>
      <c r="J25" s="72">
        <f t="shared" si="2"/>
        <v>224</v>
      </c>
      <c r="K25" s="73">
        <f t="shared" si="3"/>
        <v>783</v>
      </c>
      <c r="L25" s="74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44" t="s">
        <v>160</v>
      </c>
      <c r="C26" s="45">
        <v>2017</v>
      </c>
      <c r="D26" s="45" t="s">
        <v>159</v>
      </c>
      <c r="E26" s="69">
        <v>31.02</v>
      </c>
      <c r="F26" s="70">
        <f t="shared" si="0"/>
        <v>270</v>
      </c>
      <c r="G26" s="76">
        <v>2.2000000000000002</v>
      </c>
      <c r="H26" s="71">
        <f t="shared" si="1"/>
        <v>198</v>
      </c>
      <c r="I26" s="76">
        <v>14.95</v>
      </c>
      <c r="J26" s="72">
        <f t="shared" si="2"/>
        <v>249</v>
      </c>
      <c r="K26" s="73">
        <f t="shared" si="3"/>
        <v>717</v>
      </c>
      <c r="L26" s="74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1">
        <v>20</v>
      </c>
      <c r="B27" s="44" t="s">
        <v>190</v>
      </c>
      <c r="C27" s="45">
        <v>2017</v>
      </c>
      <c r="D27" s="45" t="s">
        <v>188</v>
      </c>
      <c r="E27" s="69">
        <v>34.11</v>
      </c>
      <c r="F27" s="70">
        <f t="shared" si="0"/>
        <v>159</v>
      </c>
      <c r="G27" s="76">
        <v>2.16</v>
      </c>
      <c r="H27" s="71">
        <f t="shared" si="1"/>
        <v>189</v>
      </c>
      <c r="I27" s="76">
        <v>12.9</v>
      </c>
      <c r="J27" s="72">
        <f t="shared" si="2"/>
        <v>208</v>
      </c>
      <c r="K27" s="73">
        <f t="shared" si="3"/>
        <v>556</v>
      </c>
      <c r="L27" s="74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5">
      <c r="A28" s="1">
        <v>21</v>
      </c>
      <c r="B28" s="44" t="s">
        <v>218</v>
      </c>
      <c r="C28" s="45">
        <v>2017</v>
      </c>
      <c r="D28" s="45" t="s">
        <v>217</v>
      </c>
      <c r="E28" s="69">
        <v>32.840000000000003</v>
      </c>
      <c r="F28" s="70">
        <f t="shared" si="0"/>
        <v>201</v>
      </c>
      <c r="G28" s="76">
        <v>2.39</v>
      </c>
      <c r="H28" s="71">
        <f t="shared" si="1"/>
        <v>240</v>
      </c>
      <c r="I28" s="76">
        <v>9.3000000000000007</v>
      </c>
      <c r="J28" s="72">
        <f t="shared" si="2"/>
        <v>134</v>
      </c>
      <c r="K28" s="73">
        <f t="shared" si="3"/>
        <v>575</v>
      </c>
      <c r="L28" s="74" t="s">
        <v>257</v>
      </c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5">
      <c r="A29" s="1">
        <v>22</v>
      </c>
      <c r="B29" s="44" t="s">
        <v>161</v>
      </c>
      <c r="C29" s="45">
        <v>2017</v>
      </c>
      <c r="D29" s="45" t="s">
        <v>159</v>
      </c>
      <c r="E29" s="76"/>
      <c r="F29" s="75">
        <f t="shared" si="0"/>
        <v>0</v>
      </c>
      <c r="G29" s="76"/>
      <c r="H29" s="66">
        <f t="shared" si="1"/>
        <v>0</v>
      </c>
      <c r="I29" s="76"/>
      <c r="J29" s="45">
        <f t="shared" si="2"/>
        <v>0</v>
      </c>
      <c r="K29" s="77">
        <f t="shared" si="3"/>
        <v>0</v>
      </c>
      <c r="L29" s="75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5">
      <c r="A30" s="7"/>
      <c r="B30" s="60"/>
      <c r="C30" s="47"/>
      <c r="D30" s="47"/>
      <c r="E30" s="14"/>
      <c r="F30" s="7"/>
      <c r="G30" s="14"/>
      <c r="H30" s="61"/>
      <c r="I30" s="14"/>
      <c r="J30" s="24"/>
      <c r="K30" s="16"/>
      <c r="L30" s="7"/>
      <c r="M30" s="8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62"/>
      <c r="C31" s="27"/>
      <c r="D31" s="63"/>
      <c r="E31" s="14"/>
      <c r="F31" s="7"/>
      <c r="G31" s="7"/>
      <c r="H31" s="61"/>
      <c r="I31" s="14"/>
      <c r="J31" s="24"/>
      <c r="K31" s="16"/>
      <c r="L31" s="7"/>
      <c r="M31" s="8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62"/>
      <c r="C32" s="27"/>
      <c r="D32" s="63"/>
      <c r="E32" s="14"/>
      <c r="F32" s="7"/>
      <c r="G32" s="8"/>
      <c r="H32" s="61"/>
      <c r="I32" s="8"/>
      <c r="J32" s="24"/>
      <c r="K32" s="16"/>
      <c r="L32" s="8"/>
      <c r="M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62"/>
      <c r="C33" s="63"/>
      <c r="D33" s="63"/>
      <c r="E33" s="14"/>
      <c r="F33" s="7"/>
      <c r="G33" s="8"/>
      <c r="H33" s="61"/>
      <c r="I33" s="8"/>
      <c r="J33" s="24"/>
      <c r="K33" s="16"/>
      <c r="L33" s="8"/>
      <c r="M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62"/>
      <c r="C34" s="63"/>
      <c r="D34" s="63"/>
      <c r="E34" s="14"/>
      <c r="F34" s="7"/>
      <c r="G34" s="8"/>
      <c r="H34" s="61"/>
      <c r="I34" s="8"/>
      <c r="J34" s="24"/>
      <c r="K34" s="16"/>
      <c r="L34" s="8"/>
      <c r="M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62"/>
      <c r="C35" s="63"/>
      <c r="D35" s="63"/>
      <c r="E35" s="14"/>
      <c r="F35" s="7"/>
      <c r="G35" s="8"/>
      <c r="H35" s="61"/>
      <c r="I35" s="8"/>
      <c r="J35" s="24"/>
      <c r="K35" s="16"/>
      <c r="L35" s="8"/>
      <c r="M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M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M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M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M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M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M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A42" s="8"/>
      <c r="B42" s="8"/>
      <c r="C42" s="8"/>
      <c r="D42" s="31"/>
      <c r="E42" s="8"/>
      <c r="F42" s="8"/>
      <c r="G42" s="8"/>
      <c r="H42" s="8"/>
      <c r="I42" s="8"/>
      <c r="J42" s="8"/>
      <c r="K42" s="8"/>
      <c r="L42" s="8"/>
      <c r="M42" s="8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A43" s="8"/>
      <c r="B43" s="8"/>
      <c r="C43" s="8"/>
      <c r="D43" s="31"/>
      <c r="E43" s="8"/>
      <c r="F43" s="8"/>
      <c r="G43" s="8"/>
      <c r="H43" s="8"/>
      <c r="I43" s="8"/>
      <c r="J43" s="8"/>
      <c r="K43" s="8"/>
      <c r="L43" s="8"/>
      <c r="M43" s="8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4:88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4:88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4:88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4:88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4:88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4:88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4:88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4:88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4:88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4:88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4:88" ht="15.75" x14ac:dyDescent="0.25">
      <c r="BO75" s="36"/>
    </row>
    <row r="76" spans="14:88" ht="15.75" x14ac:dyDescent="0.25">
      <c r="BO76" s="36"/>
    </row>
    <row r="77" spans="14:88" ht="15.75" x14ac:dyDescent="0.25">
      <c r="BO77" s="36"/>
    </row>
    <row r="78" spans="14:88" ht="15.75" x14ac:dyDescent="0.25">
      <c r="BO78" s="36"/>
    </row>
    <row r="79" spans="14:88" ht="15.75" x14ac:dyDescent="0.25">
      <c r="BO79" s="36"/>
    </row>
    <row r="80" spans="14:88" ht="15.75" x14ac:dyDescent="0.25">
      <c r="BO80" s="36"/>
    </row>
    <row r="81" spans="67:67" ht="15.75" x14ac:dyDescent="0.25">
      <c r="BO81" s="36"/>
    </row>
    <row r="82" spans="67:67" ht="15.75" x14ac:dyDescent="0.25">
      <c r="BO82" s="36"/>
    </row>
    <row r="83" spans="67:67" ht="15.75" x14ac:dyDescent="0.25">
      <c r="BO83" s="36"/>
    </row>
    <row r="84" spans="67:67" ht="15.75" x14ac:dyDescent="0.25">
      <c r="BO84" s="36"/>
    </row>
    <row r="85" spans="67:67" ht="15.75" x14ac:dyDescent="0.25">
      <c r="BO85" s="36"/>
    </row>
    <row r="86" spans="67:67" ht="15.75" x14ac:dyDescent="0.25">
      <c r="BO86" s="36"/>
    </row>
    <row r="87" spans="67:67" ht="15.75" x14ac:dyDescent="0.25">
      <c r="BO87" s="36"/>
    </row>
    <row r="88" spans="67:67" ht="15.75" x14ac:dyDescent="0.25">
      <c r="BO88" s="36"/>
    </row>
    <row r="89" spans="67:67" ht="15.75" x14ac:dyDescent="0.25">
      <c r="BO89" s="36"/>
    </row>
    <row r="90" spans="67:67" ht="15.75" x14ac:dyDescent="0.25">
      <c r="BO90" s="36"/>
    </row>
    <row r="91" spans="67:67" ht="15.75" x14ac:dyDescent="0.25">
      <c r="BO91" s="36"/>
    </row>
    <row r="92" spans="67:67" ht="15.75" x14ac:dyDescent="0.25">
      <c r="BO92" s="36"/>
    </row>
    <row r="93" spans="67:67" ht="15.75" x14ac:dyDescent="0.25">
      <c r="BO93" s="36"/>
    </row>
    <row r="94" spans="67:67" ht="15.75" x14ac:dyDescent="0.25">
      <c r="BO94" s="36"/>
    </row>
    <row r="95" spans="67:67" ht="15.75" x14ac:dyDescent="0.25">
      <c r="BO95" s="36"/>
    </row>
    <row r="96" spans="67:67" ht="15.75" x14ac:dyDescent="0.25">
      <c r="BO96" s="36"/>
    </row>
    <row r="97" spans="67:67" ht="15.75" x14ac:dyDescent="0.25">
      <c r="BO97" s="36"/>
    </row>
    <row r="98" spans="67:67" ht="15.75" x14ac:dyDescent="0.25">
      <c r="BO98" s="36"/>
    </row>
    <row r="99" spans="67:67" ht="15.75" x14ac:dyDescent="0.25">
      <c r="BO99" s="36"/>
    </row>
    <row r="100" spans="67:67" ht="15.75" x14ac:dyDescent="0.25">
      <c r="BO100" s="36"/>
    </row>
    <row r="101" spans="67:67" ht="15.75" x14ac:dyDescent="0.25">
      <c r="BO101" s="36"/>
    </row>
    <row r="102" spans="67:67" ht="15.75" x14ac:dyDescent="0.25">
      <c r="BO102" s="36"/>
    </row>
    <row r="103" spans="67:67" ht="15.75" x14ac:dyDescent="0.25">
      <c r="BO103" s="36"/>
    </row>
    <row r="104" spans="67:67" ht="15.75" x14ac:dyDescent="0.25">
      <c r="BO104" s="36"/>
    </row>
    <row r="105" spans="67:67" ht="15.75" x14ac:dyDescent="0.25">
      <c r="BO105" s="36"/>
    </row>
    <row r="106" spans="67:67" ht="15.75" x14ac:dyDescent="0.25">
      <c r="BO106" s="36"/>
    </row>
    <row r="107" spans="67:67" ht="15.75" x14ac:dyDescent="0.25">
      <c r="BO107" s="36"/>
    </row>
    <row r="108" spans="67:67" ht="15.75" x14ac:dyDescent="0.25">
      <c r="BO108" s="36"/>
    </row>
    <row r="109" spans="67:67" ht="15.75" x14ac:dyDescent="0.25">
      <c r="BO109" s="36"/>
    </row>
    <row r="110" spans="67:67" ht="15.75" x14ac:dyDescent="0.25">
      <c r="BO110" s="36"/>
    </row>
    <row r="111" spans="67:67" ht="15.75" x14ac:dyDescent="0.25">
      <c r="BO111" s="36"/>
    </row>
    <row r="112" spans="67:67" ht="15.75" x14ac:dyDescent="0.25">
      <c r="BO112" s="36"/>
    </row>
    <row r="113" spans="67:67" ht="15.75" x14ac:dyDescent="0.25">
      <c r="BO113" s="36"/>
    </row>
    <row r="114" spans="67:67" ht="15.75" x14ac:dyDescent="0.25">
      <c r="BO114" s="36"/>
    </row>
    <row r="115" spans="67:67" ht="15.75" x14ac:dyDescent="0.25">
      <c r="BO115" s="36"/>
    </row>
    <row r="116" spans="67:67" ht="15.75" x14ac:dyDescent="0.25">
      <c r="BO116" s="36"/>
    </row>
    <row r="117" spans="67:67" ht="15.75" x14ac:dyDescent="0.25">
      <c r="BO117" s="36"/>
    </row>
    <row r="118" spans="67:67" ht="15.75" x14ac:dyDescent="0.25">
      <c r="BO118" s="36"/>
    </row>
    <row r="119" spans="67:67" ht="15.75" x14ac:dyDescent="0.25">
      <c r="BO119" s="36"/>
    </row>
    <row r="120" spans="67:67" ht="15.75" x14ac:dyDescent="0.25">
      <c r="BO120" s="36"/>
    </row>
    <row r="121" spans="67:67" ht="15.75" x14ac:dyDescent="0.25">
      <c r="BO121" s="36"/>
    </row>
    <row r="122" spans="67:67" ht="15.75" x14ac:dyDescent="0.25">
      <c r="BO122" s="36"/>
    </row>
    <row r="123" spans="67:67" ht="15.75" x14ac:dyDescent="0.25">
      <c r="BO123" s="36"/>
    </row>
    <row r="124" spans="67:67" ht="15.75" x14ac:dyDescent="0.25">
      <c r="BO124" s="36"/>
    </row>
    <row r="125" spans="67:67" ht="15.75" x14ac:dyDescent="0.25">
      <c r="BO125" s="36"/>
    </row>
    <row r="126" spans="67:67" ht="15.75" x14ac:dyDescent="0.25">
      <c r="BO126" s="36"/>
    </row>
    <row r="127" spans="67:67" ht="15.75" x14ac:dyDescent="0.25">
      <c r="BO127" s="36"/>
    </row>
    <row r="128" spans="67:67" ht="15.75" x14ac:dyDescent="0.25">
      <c r="BO128" s="36"/>
    </row>
    <row r="129" spans="67:67" ht="15.75" x14ac:dyDescent="0.25">
      <c r="BO129" s="36"/>
    </row>
    <row r="130" spans="67:67" ht="15.75" x14ac:dyDescent="0.25">
      <c r="BO130" s="36"/>
    </row>
    <row r="131" spans="67:67" ht="15.75" x14ac:dyDescent="0.25">
      <c r="BO131" s="36"/>
    </row>
    <row r="132" spans="67:67" ht="15.75" x14ac:dyDescent="0.25">
      <c r="BO132" s="36"/>
    </row>
    <row r="133" spans="67:67" ht="15.75" x14ac:dyDescent="0.25">
      <c r="BO133" s="36"/>
    </row>
    <row r="134" spans="67:67" ht="15.75" x14ac:dyDescent="0.25">
      <c r="BO134" s="36"/>
    </row>
    <row r="135" spans="67:67" ht="15.75" x14ac:dyDescent="0.25">
      <c r="BO135" s="36"/>
    </row>
    <row r="136" spans="67:67" ht="15.75" x14ac:dyDescent="0.25">
      <c r="BO136" s="36"/>
    </row>
    <row r="137" spans="67:67" ht="15.75" x14ac:dyDescent="0.25">
      <c r="BO137" s="36"/>
    </row>
    <row r="138" spans="67:67" ht="15.75" x14ac:dyDescent="0.25">
      <c r="BO138" s="36"/>
    </row>
    <row r="139" spans="67:67" ht="15.75" x14ac:dyDescent="0.25">
      <c r="BO139" s="36"/>
    </row>
    <row r="140" spans="67:67" ht="15.75" x14ac:dyDescent="0.25">
      <c r="BO140" s="36"/>
    </row>
    <row r="141" spans="67:67" ht="15.75" x14ac:dyDescent="0.25">
      <c r="BO141" s="36"/>
    </row>
    <row r="142" spans="67:67" ht="15.75" x14ac:dyDescent="0.25">
      <c r="BO142" s="36"/>
    </row>
  </sheetData>
  <sortState ref="B7:M28">
    <sortCondition descending="1" ref="K7:K28"/>
  </sortState>
  <phoneticPr fontId="21" type="noConversion"/>
  <pageMargins left="0.47244094488188981" right="0.39370078740157483" top="0.39370078740157483" bottom="0.21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O19" sqref="O19"/>
    </sheetView>
  </sheetViews>
  <sheetFormatPr defaultColWidth="9.140625" defaultRowHeight="12.75" x14ac:dyDescent="0.2"/>
  <cols>
    <col min="1" max="1" width="4.140625" style="2" customWidth="1"/>
    <col min="2" max="2" width="21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17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1">
        <v>1</v>
      </c>
      <c r="B8" s="53" t="s">
        <v>131</v>
      </c>
      <c r="C8" s="49">
        <v>2013</v>
      </c>
      <c r="D8" s="48" t="s">
        <v>104</v>
      </c>
      <c r="E8" s="17">
        <v>23.21</v>
      </c>
      <c r="F8" s="19">
        <f t="shared" ref="F8:F26" si="0">IF(E8&lt;&gt;0,INT(1.06*(45.01-E8)^2.1),0)</f>
        <v>685</v>
      </c>
      <c r="G8" s="17">
        <v>3.6</v>
      </c>
      <c r="H8" s="43">
        <f t="shared" ref="H8:H26" si="1">IF(G8&lt;&gt;0,INT(2.20628792*((G8*100)-130)^1),0)</f>
        <v>507</v>
      </c>
      <c r="I8" s="17">
        <v>27.27</v>
      </c>
      <c r="J8" s="18">
        <f t="shared" ref="J8:J26" si="2">IF(I8&lt;&gt;0,INT(28.058125*(I8-3.6)^0.9),0)</f>
        <v>483</v>
      </c>
      <c r="K8" s="20">
        <f t="shared" ref="K8:K26" si="3">SUM(F8+H8+J8)</f>
        <v>1675</v>
      </c>
      <c r="L8" s="41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52" t="s">
        <v>76</v>
      </c>
      <c r="C9" s="50">
        <v>2013</v>
      </c>
      <c r="D9" s="50" t="s">
        <v>52</v>
      </c>
      <c r="E9" s="17">
        <v>25.08</v>
      </c>
      <c r="F9" s="19">
        <f t="shared" si="0"/>
        <v>567</v>
      </c>
      <c r="G9" s="21">
        <v>3.42</v>
      </c>
      <c r="H9" s="43">
        <f t="shared" si="1"/>
        <v>467</v>
      </c>
      <c r="I9" s="21">
        <v>31.84</v>
      </c>
      <c r="J9" s="18">
        <f t="shared" si="2"/>
        <v>567</v>
      </c>
      <c r="K9" s="20">
        <f t="shared" si="3"/>
        <v>1601</v>
      </c>
      <c r="L9" s="41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52" t="s">
        <v>77</v>
      </c>
      <c r="C10" s="50">
        <v>2013</v>
      </c>
      <c r="D10" s="50" t="s">
        <v>52</v>
      </c>
      <c r="E10" s="17">
        <v>24.03</v>
      </c>
      <c r="F10" s="19">
        <f t="shared" si="0"/>
        <v>632</v>
      </c>
      <c r="G10" s="21">
        <v>3.83</v>
      </c>
      <c r="H10" s="43">
        <f t="shared" si="1"/>
        <v>558</v>
      </c>
      <c r="I10" s="21">
        <v>22.63</v>
      </c>
      <c r="J10" s="18">
        <f t="shared" si="2"/>
        <v>397</v>
      </c>
      <c r="K10" s="20">
        <f t="shared" si="3"/>
        <v>1587</v>
      </c>
      <c r="L10" s="41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52" t="s">
        <v>184</v>
      </c>
      <c r="C11" s="50">
        <v>2013</v>
      </c>
      <c r="D11" s="45" t="s">
        <v>159</v>
      </c>
      <c r="E11" s="17">
        <v>23.63</v>
      </c>
      <c r="F11" s="19">
        <f t="shared" si="0"/>
        <v>658</v>
      </c>
      <c r="G11" s="21">
        <v>3.71</v>
      </c>
      <c r="H11" s="43">
        <f t="shared" si="1"/>
        <v>531</v>
      </c>
      <c r="I11" s="21">
        <v>21.84</v>
      </c>
      <c r="J11" s="18">
        <f t="shared" si="2"/>
        <v>382</v>
      </c>
      <c r="K11" s="20">
        <f t="shared" si="3"/>
        <v>1571</v>
      </c>
      <c r="L11" s="41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52" t="s">
        <v>229</v>
      </c>
      <c r="C12" s="50">
        <v>2013</v>
      </c>
      <c r="D12" s="45" t="s">
        <v>217</v>
      </c>
      <c r="E12" s="17">
        <v>22.85</v>
      </c>
      <c r="F12" s="19">
        <f t="shared" si="0"/>
        <v>709</v>
      </c>
      <c r="G12" s="21">
        <v>3.45</v>
      </c>
      <c r="H12" s="43">
        <f t="shared" si="1"/>
        <v>474</v>
      </c>
      <c r="I12" s="21">
        <v>21.18</v>
      </c>
      <c r="J12" s="18">
        <f t="shared" si="2"/>
        <v>370</v>
      </c>
      <c r="K12" s="20">
        <f t="shared" si="3"/>
        <v>1553</v>
      </c>
      <c r="L12" s="41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2" t="s">
        <v>215</v>
      </c>
      <c r="C13" s="50">
        <v>2013</v>
      </c>
      <c r="D13" s="45" t="s">
        <v>188</v>
      </c>
      <c r="E13" s="17">
        <v>24.59</v>
      </c>
      <c r="F13" s="19">
        <f t="shared" si="0"/>
        <v>597</v>
      </c>
      <c r="G13" s="21">
        <v>3.31</v>
      </c>
      <c r="H13" s="43">
        <f t="shared" si="1"/>
        <v>443</v>
      </c>
      <c r="I13" s="21">
        <v>26.2</v>
      </c>
      <c r="J13" s="18">
        <f t="shared" si="2"/>
        <v>464</v>
      </c>
      <c r="K13" s="20">
        <f t="shared" si="3"/>
        <v>1504</v>
      </c>
      <c r="L13" s="41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53" t="s">
        <v>132</v>
      </c>
      <c r="C14" s="51">
        <v>2013</v>
      </c>
      <c r="D14" s="48" t="s">
        <v>104</v>
      </c>
      <c r="E14" s="17">
        <v>23.96</v>
      </c>
      <c r="F14" s="19">
        <f t="shared" si="0"/>
        <v>636</v>
      </c>
      <c r="G14" s="21">
        <v>3.33</v>
      </c>
      <c r="H14" s="43">
        <f t="shared" si="1"/>
        <v>447</v>
      </c>
      <c r="I14" s="21">
        <v>22.34</v>
      </c>
      <c r="J14" s="18">
        <f t="shared" si="2"/>
        <v>392</v>
      </c>
      <c r="K14" s="20">
        <f t="shared" si="3"/>
        <v>1475</v>
      </c>
      <c r="L14" s="41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156</v>
      </c>
      <c r="C15" s="50">
        <v>2013</v>
      </c>
      <c r="D15" s="45" t="s">
        <v>135</v>
      </c>
      <c r="E15" s="17">
        <v>24.78</v>
      </c>
      <c r="F15" s="19">
        <f t="shared" si="0"/>
        <v>585</v>
      </c>
      <c r="G15" s="21">
        <v>3.5</v>
      </c>
      <c r="H15" s="43">
        <f t="shared" si="1"/>
        <v>485</v>
      </c>
      <c r="I15" s="21">
        <v>20.43</v>
      </c>
      <c r="J15" s="18">
        <f t="shared" si="2"/>
        <v>356</v>
      </c>
      <c r="K15" s="20">
        <f t="shared" si="3"/>
        <v>1426</v>
      </c>
      <c r="L15" s="41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53" t="s">
        <v>133</v>
      </c>
      <c r="C16" s="49">
        <v>2013</v>
      </c>
      <c r="D16" s="45" t="s">
        <v>104</v>
      </c>
      <c r="E16" s="17">
        <v>24.41</v>
      </c>
      <c r="F16" s="19">
        <f t="shared" si="0"/>
        <v>608</v>
      </c>
      <c r="G16" s="21">
        <v>3.22</v>
      </c>
      <c r="H16" s="43">
        <f t="shared" si="1"/>
        <v>423</v>
      </c>
      <c r="I16" s="21">
        <v>22.08</v>
      </c>
      <c r="J16" s="18">
        <f t="shared" si="2"/>
        <v>387</v>
      </c>
      <c r="K16" s="20">
        <f t="shared" si="3"/>
        <v>1418</v>
      </c>
      <c r="L16" s="41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52" t="s">
        <v>78</v>
      </c>
      <c r="C17" s="50">
        <v>2013</v>
      </c>
      <c r="D17" s="50" t="s">
        <v>52</v>
      </c>
      <c r="E17" s="17">
        <v>23.83</v>
      </c>
      <c r="F17" s="19">
        <f t="shared" si="0"/>
        <v>645</v>
      </c>
      <c r="G17" s="21">
        <v>3.6</v>
      </c>
      <c r="H17" s="43">
        <f t="shared" si="1"/>
        <v>507</v>
      </c>
      <c r="I17" s="21">
        <v>15.53</v>
      </c>
      <c r="J17" s="18">
        <f t="shared" si="2"/>
        <v>261</v>
      </c>
      <c r="K17" s="20">
        <f t="shared" si="3"/>
        <v>1413</v>
      </c>
      <c r="L17" s="41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47">
        <v>11</v>
      </c>
      <c r="B18" s="148" t="s">
        <v>26</v>
      </c>
      <c r="C18" s="149">
        <v>2013</v>
      </c>
      <c r="D18" s="149" t="s">
        <v>24</v>
      </c>
      <c r="E18" s="150">
        <v>24.99</v>
      </c>
      <c r="F18" s="151">
        <f t="shared" si="0"/>
        <v>573</v>
      </c>
      <c r="G18" s="152">
        <v>3.52</v>
      </c>
      <c r="H18" s="153">
        <f t="shared" si="1"/>
        <v>489</v>
      </c>
      <c r="I18" s="152">
        <v>19.8</v>
      </c>
      <c r="J18" s="151">
        <f t="shared" si="2"/>
        <v>344</v>
      </c>
      <c r="K18" s="154">
        <f t="shared" si="3"/>
        <v>1406</v>
      </c>
      <c r="L18" s="155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52" t="s">
        <v>230</v>
      </c>
      <c r="C19" s="50">
        <v>2013</v>
      </c>
      <c r="D19" s="55" t="s">
        <v>217</v>
      </c>
      <c r="E19" s="17">
        <v>25.78</v>
      </c>
      <c r="F19" s="19">
        <f t="shared" si="0"/>
        <v>526</v>
      </c>
      <c r="G19" s="21">
        <v>3.19</v>
      </c>
      <c r="H19" s="43">
        <f t="shared" si="1"/>
        <v>416</v>
      </c>
      <c r="I19" s="21">
        <v>23.8</v>
      </c>
      <c r="J19" s="18">
        <f t="shared" si="2"/>
        <v>419</v>
      </c>
      <c r="K19" s="20">
        <f t="shared" si="3"/>
        <v>1361</v>
      </c>
      <c r="L19" s="41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156">
        <v>13</v>
      </c>
      <c r="B20" s="148" t="s">
        <v>25</v>
      </c>
      <c r="C20" s="149">
        <v>2013</v>
      </c>
      <c r="D20" s="149" t="s">
        <v>24</v>
      </c>
      <c r="E20" s="150">
        <v>25.71</v>
      </c>
      <c r="F20" s="151">
        <f t="shared" si="0"/>
        <v>530</v>
      </c>
      <c r="G20" s="152">
        <v>3.1</v>
      </c>
      <c r="H20" s="153">
        <f t="shared" si="1"/>
        <v>397</v>
      </c>
      <c r="I20" s="152">
        <v>21.09</v>
      </c>
      <c r="J20" s="151">
        <f t="shared" si="2"/>
        <v>368</v>
      </c>
      <c r="K20" s="154">
        <f t="shared" si="3"/>
        <v>1295</v>
      </c>
      <c r="L20" s="155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52" t="s">
        <v>185</v>
      </c>
      <c r="C21" s="50">
        <v>2013</v>
      </c>
      <c r="D21" s="45" t="s">
        <v>159</v>
      </c>
      <c r="E21" s="17">
        <v>24.78</v>
      </c>
      <c r="F21" s="19">
        <f t="shared" si="0"/>
        <v>585</v>
      </c>
      <c r="G21" s="21">
        <v>3.12</v>
      </c>
      <c r="H21" s="43">
        <f t="shared" si="1"/>
        <v>401</v>
      </c>
      <c r="I21" s="21">
        <v>16.84</v>
      </c>
      <c r="J21" s="18">
        <f t="shared" si="2"/>
        <v>286</v>
      </c>
      <c r="K21" s="20">
        <f t="shared" si="3"/>
        <v>1272</v>
      </c>
      <c r="L21" s="41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2" t="s">
        <v>186</v>
      </c>
      <c r="C22" s="50">
        <v>2013</v>
      </c>
      <c r="D22" s="45" t="s">
        <v>159</v>
      </c>
      <c r="E22" s="17">
        <v>26.59</v>
      </c>
      <c r="F22" s="19">
        <f t="shared" si="0"/>
        <v>481</v>
      </c>
      <c r="G22" s="21">
        <v>2.36</v>
      </c>
      <c r="H22" s="43">
        <f t="shared" si="1"/>
        <v>233</v>
      </c>
      <c r="I22" s="21">
        <v>17.600000000000001</v>
      </c>
      <c r="J22" s="18">
        <f t="shared" si="2"/>
        <v>301</v>
      </c>
      <c r="K22" s="20">
        <f t="shared" si="3"/>
        <v>1015</v>
      </c>
      <c r="L22" s="41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47">
        <v>16</v>
      </c>
      <c r="B23" s="148" t="s">
        <v>23</v>
      </c>
      <c r="C23" s="149">
        <v>2013</v>
      </c>
      <c r="D23" s="157" t="s">
        <v>24</v>
      </c>
      <c r="E23" s="150">
        <v>26.5</v>
      </c>
      <c r="F23" s="151">
        <f t="shared" si="0"/>
        <v>486</v>
      </c>
      <c r="G23" s="152"/>
      <c r="H23" s="153">
        <f t="shared" si="1"/>
        <v>0</v>
      </c>
      <c r="I23" s="152">
        <v>18.5</v>
      </c>
      <c r="J23" s="151">
        <f t="shared" si="2"/>
        <v>319</v>
      </c>
      <c r="K23" s="154">
        <f t="shared" si="3"/>
        <v>805</v>
      </c>
      <c r="L23" s="155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52" t="s">
        <v>101</v>
      </c>
      <c r="C24" s="50">
        <v>2013</v>
      </c>
      <c r="D24" s="45" t="s">
        <v>82</v>
      </c>
      <c r="E24" s="17"/>
      <c r="F24" s="19">
        <f t="shared" si="0"/>
        <v>0</v>
      </c>
      <c r="G24" s="21"/>
      <c r="H24" s="43">
        <f t="shared" si="1"/>
        <v>0</v>
      </c>
      <c r="I24" s="21"/>
      <c r="J24" s="18">
        <f t="shared" si="2"/>
        <v>0</v>
      </c>
      <c r="K24" s="20">
        <f t="shared" si="3"/>
        <v>0</v>
      </c>
      <c r="L24" s="37"/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52" t="s">
        <v>102</v>
      </c>
      <c r="C25" s="50">
        <v>2013</v>
      </c>
      <c r="D25" s="50" t="s">
        <v>82</v>
      </c>
      <c r="E25" s="17"/>
      <c r="F25" s="19">
        <f t="shared" si="0"/>
        <v>0</v>
      </c>
      <c r="G25" s="21"/>
      <c r="H25" s="43">
        <f t="shared" si="1"/>
        <v>0</v>
      </c>
      <c r="I25" s="21"/>
      <c r="J25" s="18">
        <f t="shared" si="2"/>
        <v>0</v>
      </c>
      <c r="K25" s="20">
        <f t="shared" si="3"/>
        <v>0</v>
      </c>
      <c r="L25" s="37"/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29">
        <v>19</v>
      </c>
      <c r="B26" s="98" t="s">
        <v>157</v>
      </c>
      <c r="C26" s="99">
        <v>2013</v>
      </c>
      <c r="D26" s="99" t="s">
        <v>135</v>
      </c>
      <c r="E26" s="136"/>
      <c r="F26" s="12">
        <f t="shared" si="0"/>
        <v>0</v>
      </c>
      <c r="G26" s="28"/>
      <c r="H26" s="137">
        <f t="shared" si="1"/>
        <v>0</v>
      </c>
      <c r="I26" s="28"/>
      <c r="J26" s="123">
        <f t="shared" si="2"/>
        <v>0</v>
      </c>
      <c r="K26" s="138">
        <f t="shared" si="3"/>
        <v>0</v>
      </c>
      <c r="L26" s="42"/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">
      <c r="A27" s="106"/>
      <c r="B27" s="133"/>
      <c r="C27" s="134"/>
      <c r="D27" s="135"/>
      <c r="E27" s="109"/>
      <c r="F27" s="106"/>
      <c r="G27" s="109"/>
      <c r="H27" s="110"/>
      <c r="I27" s="109"/>
      <c r="J27" s="111"/>
      <c r="K27" s="112"/>
      <c r="L27" s="106"/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">
      <c r="A28" s="7"/>
      <c r="B28" s="126"/>
      <c r="C28" s="96"/>
      <c r="D28" s="127"/>
      <c r="E28" s="14"/>
      <c r="F28" s="7"/>
      <c r="G28" s="14"/>
      <c r="H28" s="61"/>
      <c r="I28" s="14"/>
      <c r="J28" s="24"/>
      <c r="K28" s="16"/>
      <c r="L28" s="7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7"/>
      <c r="B29" s="126"/>
      <c r="C29" s="96"/>
      <c r="D29" s="127"/>
      <c r="E29" s="14"/>
      <c r="F29" s="7"/>
      <c r="G29" s="14"/>
      <c r="H29" s="61"/>
      <c r="I29" s="14"/>
      <c r="J29" s="24"/>
      <c r="K29" s="16"/>
      <c r="L29" s="7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126"/>
      <c r="C30" s="96"/>
      <c r="D30" s="127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128"/>
      <c r="C31" s="129"/>
      <c r="D31" s="127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128"/>
      <c r="C32" s="130"/>
      <c r="D32" s="127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131"/>
      <c r="C33" s="130"/>
      <c r="D33" s="127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132"/>
      <c r="C34" s="127"/>
      <c r="D34" s="127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131"/>
      <c r="C35" s="130"/>
      <c r="D35" s="130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:102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:102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:102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:102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:102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:102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:102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:102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:102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:102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:102" ht="15.75" x14ac:dyDescent="0.25">
      <c r="BO75" s="36"/>
    </row>
    <row r="76" spans="1:102" ht="15.75" x14ac:dyDescent="0.25">
      <c r="BO76" s="36"/>
    </row>
    <row r="77" spans="1:102" ht="15.75" x14ac:dyDescent="0.25">
      <c r="BO77" s="36"/>
    </row>
    <row r="78" spans="1:102" ht="15.75" x14ac:dyDescent="0.25">
      <c r="BO78" s="36"/>
    </row>
    <row r="79" spans="1:102" ht="15.75" x14ac:dyDescent="0.25">
      <c r="BO79" s="36"/>
    </row>
    <row r="80" spans="1:102" s="9" customFormat="1" ht="15.75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36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9" customFormat="1" ht="15.75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36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9" customFormat="1" ht="15.75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36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9" customFormat="1" ht="15.75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36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9" customFormat="1" ht="15.75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36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s="9" customFormat="1" ht="15.75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36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s="9" customFormat="1" ht="15.75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36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s="9" customFormat="1" ht="15.75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36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s="9" customFormat="1" ht="15.75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36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s="9" customFormat="1" ht="15.75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36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9" customFormat="1" ht="15.75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36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s="9" customFormat="1" ht="15.75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36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s="9" customFormat="1" ht="15.75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36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s="9" customFormat="1" ht="15.75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36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9" customFormat="1" ht="15.75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36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s="9" customFormat="1" ht="15.75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36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s="9" customFormat="1" ht="15.75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36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s="9" customFormat="1" ht="15.75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36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9" customFormat="1" ht="15.75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36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9" customFormat="1" ht="15.75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36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9" customFormat="1" ht="15.75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36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s="9" customFormat="1" ht="15.75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36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s="9" customFormat="1" ht="15.75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36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s="9" customFormat="1" ht="15.75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36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s="9" customFormat="1" ht="15.75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36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s="9" customFormat="1" ht="15.75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36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9" customFormat="1" ht="15.75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36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9" customFormat="1" ht="15.75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36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9" customFormat="1" ht="15.75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36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9" customFormat="1" ht="15.75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36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9" customFormat="1" ht="15.75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36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9" customFormat="1" ht="15.75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36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9" customFormat="1" ht="15.75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36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9" customFormat="1" ht="15.75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36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9" customFormat="1" ht="15.75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36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9" customFormat="1" ht="15.75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36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9" customFormat="1" ht="15.75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36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9" customFormat="1" ht="15.75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36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9" customFormat="1" ht="15.75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36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9" customFormat="1" ht="15.75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36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s="9" customFormat="1" ht="15.75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36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s="9" customFormat="1" ht="15.75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36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s="9" customFormat="1" ht="15.75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36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s="9" customFormat="1" ht="15.75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36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s="9" customFormat="1" ht="15.75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36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s="9" customFormat="1" ht="15.75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6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s="9" customFormat="1" ht="15.75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6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s="9" customFormat="1" ht="15.75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36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s="9" customFormat="1" ht="15.75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36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9" customFormat="1" ht="15.75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36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s="9" customFormat="1" ht="15.75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36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s="9" customFormat="1" ht="15.75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36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9" customFormat="1" ht="15.75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36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9" customFormat="1" ht="15.75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36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9" customFormat="1" ht="15.75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36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9" customFormat="1" ht="15.75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36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9" customFormat="1" ht="15.75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36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9" customFormat="1" ht="15.75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36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9" customFormat="1" ht="15.75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36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9" customFormat="1" ht="15.75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36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s="9" customFormat="1" ht="15.75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36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s="9" customFormat="1" ht="15.75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36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s="9" customFormat="1" ht="15.75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36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</sheetData>
  <sortState ref="B7:M27">
    <sortCondition descending="1" ref="K7:K27"/>
  </sortState>
  <phoneticPr fontId="21" type="noConversion"/>
  <pageMargins left="0.47244094488188981" right="0.39370078740157483" top="0.39370078740157483" bottom="0.62992125984251968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A19" sqref="A19:L19"/>
    </sheetView>
  </sheetViews>
  <sheetFormatPr defaultColWidth="9.140625" defaultRowHeight="12.75" x14ac:dyDescent="0.2"/>
  <cols>
    <col min="1" max="1" width="4.140625" style="2" customWidth="1"/>
    <col min="2" max="2" width="23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18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39">
        <v>1</v>
      </c>
      <c r="B8" s="44" t="s">
        <v>138</v>
      </c>
      <c r="C8" s="45">
        <v>2016</v>
      </c>
      <c r="D8" s="45" t="s">
        <v>135</v>
      </c>
      <c r="E8" s="69">
        <v>25</v>
      </c>
      <c r="F8" s="70">
        <f t="shared" ref="F8:F28" si="0">IF(E8&lt;&gt;0,INT(1.06*(45.01-E8)^2.1),0)</f>
        <v>572</v>
      </c>
      <c r="G8" s="69">
        <v>3.2</v>
      </c>
      <c r="H8" s="71">
        <f t="shared" ref="H8:H28" si="1">IF(G8&lt;&gt;0,INT(2.20628792*((G8*100)-130)^1),0)</f>
        <v>419</v>
      </c>
      <c r="I8" s="69">
        <v>29.05</v>
      </c>
      <c r="J8" s="72">
        <f t="shared" ref="J8:J28" si="2">IF(I8&lt;&gt;0,INT(28.058125*(I8-3.6)^0.9),0)</f>
        <v>516</v>
      </c>
      <c r="K8" s="73">
        <f t="shared" ref="K8:K28" si="3">SUM(F8+H8+J8)</f>
        <v>1507</v>
      </c>
      <c r="L8" s="74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44" t="s">
        <v>61</v>
      </c>
      <c r="C9" s="45">
        <v>2016</v>
      </c>
      <c r="D9" s="45" t="s">
        <v>52</v>
      </c>
      <c r="E9" s="69">
        <v>24.82</v>
      </c>
      <c r="F9" s="70">
        <f t="shared" si="0"/>
        <v>583</v>
      </c>
      <c r="G9" s="76">
        <v>3.36</v>
      </c>
      <c r="H9" s="71">
        <f t="shared" si="1"/>
        <v>454</v>
      </c>
      <c r="I9" s="76">
        <v>20.57</v>
      </c>
      <c r="J9" s="72">
        <f t="shared" si="2"/>
        <v>358</v>
      </c>
      <c r="K9" s="73">
        <f t="shared" si="3"/>
        <v>1395</v>
      </c>
      <c r="L9" s="74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44" t="s">
        <v>62</v>
      </c>
      <c r="C10" s="45">
        <v>2016</v>
      </c>
      <c r="D10" s="45" t="s">
        <v>52</v>
      </c>
      <c r="E10" s="69">
        <v>25.56</v>
      </c>
      <c r="F10" s="70">
        <f t="shared" si="0"/>
        <v>539</v>
      </c>
      <c r="G10" s="76">
        <v>3.16</v>
      </c>
      <c r="H10" s="71">
        <f t="shared" si="1"/>
        <v>410</v>
      </c>
      <c r="I10" s="76">
        <v>24.24</v>
      </c>
      <c r="J10" s="72">
        <f t="shared" si="2"/>
        <v>427</v>
      </c>
      <c r="K10" s="73">
        <f t="shared" si="3"/>
        <v>1376</v>
      </c>
      <c r="L10" s="74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47">
        <v>4</v>
      </c>
      <c r="B11" s="164" t="s">
        <v>31</v>
      </c>
      <c r="C11" s="157">
        <v>2016</v>
      </c>
      <c r="D11" s="157" t="s">
        <v>24</v>
      </c>
      <c r="E11" s="165">
        <v>24.42</v>
      </c>
      <c r="F11" s="166">
        <f t="shared" si="0"/>
        <v>608</v>
      </c>
      <c r="G11" s="167">
        <v>3.24</v>
      </c>
      <c r="H11" s="168">
        <f t="shared" si="1"/>
        <v>428</v>
      </c>
      <c r="I11" s="167">
        <v>18.3</v>
      </c>
      <c r="J11" s="166">
        <f t="shared" si="2"/>
        <v>315</v>
      </c>
      <c r="K11" s="169">
        <f t="shared" si="3"/>
        <v>1351</v>
      </c>
      <c r="L11" s="170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47">
        <v>5</v>
      </c>
      <c r="B12" s="164" t="s">
        <v>30</v>
      </c>
      <c r="C12" s="157">
        <v>2016</v>
      </c>
      <c r="D12" s="157" t="s">
        <v>24</v>
      </c>
      <c r="E12" s="165">
        <v>24.67</v>
      </c>
      <c r="F12" s="166">
        <f t="shared" si="0"/>
        <v>592</v>
      </c>
      <c r="G12" s="167">
        <v>3.07</v>
      </c>
      <c r="H12" s="168">
        <f t="shared" si="1"/>
        <v>390</v>
      </c>
      <c r="I12" s="167">
        <v>19.899999999999999</v>
      </c>
      <c r="J12" s="166">
        <f t="shared" si="2"/>
        <v>345</v>
      </c>
      <c r="K12" s="169">
        <f t="shared" si="3"/>
        <v>1327</v>
      </c>
      <c r="L12" s="170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78" t="s">
        <v>109</v>
      </c>
      <c r="C13" s="66">
        <v>2016</v>
      </c>
      <c r="D13" s="45" t="s">
        <v>104</v>
      </c>
      <c r="E13" s="69">
        <v>26.19</v>
      </c>
      <c r="F13" s="70">
        <f t="shared" si="0"/>
        <v>503</v>
      </c>
      <c r="G13" s="76">
        <v>2.78</v>
      </c>
      <c r="H13" s="71">
        <f t="shared" si="1"/>
        <v>326</v>
      </c>
      <c r="I13" s="76">
        <v>26.82</v>
      </c>
      <c r="J13" s="72">
        <f t="shared" si="2"/>
        <v>475</v>
      </c>
      <c r="K13" s="73">
        <f t="shared" si="3"/>
        <v>1304</v>
      </c>
      <c r="L13" s="74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78" t="s">
        <v>108</v>
      </c>
      <c r="C14" s="66">
        <v>2016</v>
      </c>
      <c r="D14" s="45" t="s">
        <v>104</v>
      </c>
      <c r="E14" s="69">
        <v>24.93</v>
      </c>
      <c r="F14" s="70">
        <f t="shared" si="0"/>
        <v>576</v>
      </c>
      <c r="G14" s="76">
        <v>2.85</v>
      </c>
      <c r="H14" s="71">
        <f t="shared" si="1"/>
        <v>341</v>
      </c>
      <c r="I14" s="76">
        <v>19.86</v>
      </c>
      <c r="J14" s="72">
        <f t="shared" si="2"/>
        <v>345</v>
      </c>
      <c r="K14" s="73">
        <f t="shared" si="3"/>
        <v>1262</v>
      </c>
      <c r="L14" s="74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44" t="s">
        <v>191</v>
      </c>
      <c r="C15" s="45">
        <v>2016</v>
      </c>
      <c r="D15" s="45" t="s">
        <v>188</v>
      </c>
      <c r="E15" s="69">
        <v>27.29</v>
      </c>
      <c r="F15" s="70">
        <f t="shared" si="0"/>
        <v>443</v>
      </c>
      <c r="G15" s="76">
        <v>2.74</v>
      </c>
      <c r="H15" s="71">
        <f t="shared" si="1"/>
        <v>317</v>
      </c>
      <c r="I15" s="76">
        <v>27.67</v>
      </c>
      <c r="J15" s="72">
        <f t="shared" si="2"/>
        <v>491</v>
      </c>
      <c r="K15" s="73">
        <f t="shared" si="3"/>
        <v>1251</v>
      </c>
      <c r="L15" s="74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78" t="s">
        <v>107</v>
      </c>
      <c r="C16" s="66">
        <v>2016</v>
      </c>
      <c r="D16" s="45" t="s">
        <v>104</v>
      </c>
      <c r="E16" s="69">
        <v>27.24</v>
      </c>
      <c r="F16" s="70">
        <f t="shared" si="0"/>
        <v>446</v>
      </c>
      <c r="G16" s="76">
        <v>2.89</v>
      </c>
      <c r="H16" s="71">
        <f t="shared" si="1"/>
        <v>350</v>
      </c>
      <c r="I16" s="76">
        <v>24.57</v>
      </c>
      <c r="J16" s="72">
        <f t="shared" si="2"/>
        <v>434</v>
      </c>
      <c r="K16" s="73">
        <f t="shared" si="3"/>
        <v>1230</v>
      </c>
      <c r="L16" s="74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44" t="s">
        <v>63</v>
      </c>
      <c r="C17" s="45">
        <v>2016</v>
      </c>
      <c r="D17" s="45" t="s">
        <v>52</v>
      </c>
      <c r="E17" s="69">
        <v>25.52</v>
      </c>
      <c r="F17" s="70">
        <f t="shared" si="0"/>
        <v>541</v>
      </c>
      <c r="G17" s="76">
        <v>3.1</v>
      </c>
      <c r="H17" s="71">
        <f t="shared" si="1"/>
        <v>397</v>
      </c>
      <c r="I17" s="76">
        <v>15.92</v>
      </c>
      <c r="J17" s="72">
        <f t="shared" si="2"/>
        <v>268</v>
      </c>
      <c r="K17" s="73">
        <f t="shared" si="3"/>
        <v>1206</v>
      </c>
      <c r="L17" s="74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44" t="s">
        <v>140</v>
      </c>
      <c r="C18" s="45">
        <v>2016</v>
      </c>
      <c r="D18" s="45" t="s">
        <v>135</v>
      </c>
      <c r="E18" s="69">
        <v>28.12</v>
      </c>
      <c r="F18" s="70">
        <f t="shared" si="0"/>
        <v>401</v>
      </c>
      <c r="G18" s="76">
        <v>2.81</v>
      </c>
      <c r="H18" s="71">
        <f t="shared" si="1"/>
        <v>333</v>
      </c>
      <c r="I18" s="76">
        <v>26.56</v>
      </c>
      <c r="J18" s="72">
        <f t="shared" si="2"/>
        <v>470</v>
      </c>
      <c r="K18" s="73">
        <f t="shared" si="3"/>
        <v>1204</v>
      </c>
      <c r="L18" s="74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156">
        <v>12</v>
      </c>
      <c r="B19" s="164" t="s">
        <v>32</v>
      </c>
      <c r="C19" s="157">
        <v>2016</v>
      </c>
      <c r="D19" s="157" t="s">
        <v>24</v>
      </c>
      <c r="E19" s="165">
        <v>24.79</v>
      </c>
      <c r="F19" s="166">
        <f t="shared" si="0"/>
        <v>585</v>
      </c>
      <c r="G19" s="167">
        <v>2.98</v>
      </c>
      <c r="H19" s="168">
        <f t="shared" si="1"/>
        <v>370</v>
      </c>
      <c r="I19" s="167">
        <v>14.72</v>
      </c>
      <c r="J19" s="166">
        <f t="shared" si="2"/>
        <v>245</v>
      </c>
      <c r="K19" s="169">
        <f t="shared" si="3"/>
        <v>1200</v>
      </c>
      <c r="L19" s="170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22">
        <v>13</v>
      </c>
      <c r="B20" s="44" t="s">
        <v>85</v>
      </c>
      <c r="C20" s="45">
        <v>2016</v>
      </c>
      <c r="D20" s="45" t="s">
        <v>82</v>
      </c>
      <c r="E20" s="69">
        <v>25.41</v>
      </c>
      <c r="F20" s="70">
        <f t="shared" si="0"/>
        <v>548</v>
      </c>
      <c r="G20" s="76">
        <v>3.13</v>
      </c>
      <c r="H20" s="71">
        <f t="shared" si="1"/>
        <v>403</v>
      </c>
      <c r="I20" s="76">
        <v>14.3</v>
      </c>
      <c r="J20" s="72">
        <f t="shared" si="2"/>
        <v>236</v>
      </c>
      <c r="K20" s="73">
        <f t="shared" si="3"/>
        <v>1187</v>
      </c>
      <c r="L20" s="74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44" t="s">
        <v>84</v>
      </c>
      <c r="C21" s="45">
        <v>2016</v>
      </c>
      <c r="D21" s="45" t="s">
        <v>82</v>
      </c>
      <c r="E21" s="69">
        <v>27.5</v>
      </c>
      <c r="F21" s="70">
        <f t="shared" si="0"/>
        <v>432</v>
      </c>
      <c r="G21" s="76">
        <v>2.89</v>
      </c>
      <c r="H21" s="71">
        <f t="shared" si="1"/>
        <v>350</v>
      </c>
      <c r="I21" s="76">
        <v>20.13</v>
      </c>
      <c r="J21" s="72">
        <f t="shared" si="2"/>
        <v>350</v>
      </c>
      <c r="K21" s="73">
        <f t="shared" si="3"/>
        <v>1132</v>
      </c>
      <c r="L21" s="74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44" t="s">
        <v>166</v>
      </c>
      <c r="C22" s="45">
        <v>2016</v>
      </c>
      <c r="D22" s="45" t="s">
        <v>159</v>
      </c>
      <c r="E22" s="69">
        <v>25.9</v>
      </c>
      <c r="F22" s="70">
        <f t="shared" si="0"/>
        <v>519</v>
      </c>
      <c r="G22" s="76">
        <v>2.99</v>
      </c>
      <c r="H22" s="71">
        <f t="shared" si="1"/>
        <v>372</v>
      </c>
      <c r="I22" s="76">
        <v>12.78</v>
      </c>
      <c r="J22" s="72">
        <f t="shared" si="2"/>
        <v>206</v>
      </c>
      <c r="K22" s="73">
        <f t="shared" si="3"/>
        <v>1097</v>
      </c>
      <c r="L22" s="74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44" t="s">
        <v>139</v>
      </c>
      <c r="C23" s="45">
        <v>2016</v>
      </c>
      <c r="D23" s="45" t="s">
        <v>135</v>
      </c>
      <c r="E23" s="69">
        <v>27.38</v>
      </c>
      <c r="F23" s="70">
        <f t="shared" si="0"/>
        <v>438</v>
      </c>
      <c r="G23" s="76">
        <v>2.96</v>
      </c>
      <c r="H23" s="71">
        <f t="shared" si="1"/>
        <v>366</v>
      </c>
      <c r="I23" s="76">
        <v>16.38</v>
      </c>
      <c r="J23" s="72">
        <f t="shared" si="2"/>
        <v>277</v>
      </c>
      <c r="K23" s="73">
        <f t="shared" si="3"/>
        <v>1081</v>
      </c>
      <c r="L23" s="74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44" t="s">
        <v>192</v>
      </c>
      <c r="C24" s="45">
        <v>2016</v>
      </c>
      <c r="D24" s="45" t="s">
        <v>188</v>
      </c>
      <c r="E24" s="69">
        <v>27.69</v>
      </c>
      <c r="F24" s="70">
        <f t="shared" si="0"/>
        <v>422</v>
      </c>
      <c r="G24" s="76">
        <v>2.64</v>
      </c>
      <c r="H24" s="71">
        <f t="shared" si="1"/>
        <v>295</v>
      </c>
      <c r="I24" s="76">
        <v>17.72</v>
      </c>
      <c r="J24" s="72">
        <f t="shared" si="2"/>
        <v>304</v>
      </c>
      <c r="K24" s="73">
        <f t="shared" si="3"/>
        <v>1021</v>
      </c>
      <c r="L24" s="74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44" t="s">
        <v>193</v>
      </c>
      <c r="C25" s="45">
        <v>2016</v>
      </c>
      <c r="D25" s="45" t="s">
        <v>188</v>
      </c>
      <c r="E25" s="69">
        <v>27.94</v>
      </c>
      <c r="F25" s="70">
        <f t="shared" si="0"/>
        <v>410</v>
      </c>
      <c r="G25" s="76">
        <v>2.8</v>
      </c>
      <c r="H25" s="71">
        <f t="shared" si="1"/>
        <v>330</v>
      </c>
      <c r="I25" s="76">
        <v>15.73</v>
      </c>
      <c r="J25" s="72">
        <f t="shared" si="2"/>
        <v>265</v>
      </c>
      <c r="K25" s="73">
        <f t="shared" si="3"/>
        <v>1005</v>
      </c>
      <c r="L25" s="74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44" t="s">
        <v>168</v>
      </c>
      <c r="C26" s="45">
        <v>2016</v>
      </c>
      <c r="D26" s="45" t="s">
        <v>159</v>
      </c>
      <c r="E26" s="69">
        <v>27.28</v>
      </c>
      <c r="F26" s="70">
        <f t="shared" si="0"/>
        <v>444</v>
      </c>
      <c r="G26" s="76">
        <v>2.69</v>
      </c>
      <c r="H26" s="71">
        <f t="shared" si="1"/>
        <v>306</v>
      </c>
      <c r="I26" s="76">
        <v>15.07</v>
      </c>
      <c r="J26" s="72">
        <f t="shared" si="2"/>
        <v>252</v>
      </c>
      <c r="K26" s="73">
        <f t="shared" si="3"/>
        <v>1002</v>
      </c>
      <c r="L26" s="74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1">
        <v>20</v>
      </c>
      <c r="B27" s="44" t="s">
        <v>167</v>
      </c>
      <c r="C27" s="45">
        <v>2016</v>
      </c>
      <c r="D27" s="45" t="s">
        <v>159</v>
      </c>
      <c r="E27" s="69">
        <v>28.03</v>
      </c>
      <c r="F27" s="70">
        <f t="shared" si="0"/>
        <v>405</v>
      </c>
      <c r="G27" s="76">
        <v>2.74</v>
      </c>
      <c r="H27" s="71">
        <f t="shared" si="1"/>
        <v>317</v>
      </c>
      <c r="I27" s="76">
        <v>13.78</v>
      </c>
      <c r="J27" s="72">
        <f t="shared" si="2"/>
        <v>226</v>
      </c>
      <c r="K27" s="73">
        <f t="shared" si="3"/>
        <v>948</v>
      </c>
      <c r="L27" s="74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5">
      <c r="A28" s="29">
        <v>21</v>
      </c>
      <c r="B28" s="58" t="s">
        <v>219</v>
      </c>
      <c r="C28" s="59">
        <v>2016</v>
      </c>
      <c r="D28" s="59" t="s">
        <v>217</v>
      </c>
      <c r="E28" s="113">
        <v>33.159999999999997</v>
      </c>
      <c r="F28" s="114">
        <f t="shared" si="0"/>
        <v>190</v>
      </c>
      <c r="G28" s="115">
        <v>2.58</v>
      </c>
      <c r="H28" s="116">
        <f t="shared" si="1"/>
        <v>282</v>
      </c>
      <c r="I28" s="115">
        <v>10.24</v>
      </c>
      <c r="J28" s="48">
        <f t="shared" si="2"/>
        <v>154</v>
      </c>
      <c r="K28" s="117">
        <f t="shared" si="3"/>
        <v>626</v>
      </c>
      <c r="L28" s="118" t="s">
        <v>257</v>
      </c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106"/>
      <c r="B29" s="119"/>
      <c r="C29" s="108"/>
      <c r="D29" s="106"/>
      <c r="E29" s="109"/>
      <c r="F29" s="106"/>
      <c r="G29" s="109"/>
      <c r="H29" s="110"/>
      <c r="I29" s="109"/>
      <c r="J29" s="111"/>
      <c r="K29" s="112"/>
      <c r="L29" s="106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62"/>
      <c r="C30" s="27"/>
      <c r="D30" s="63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62"/>
      <c r="C31" s="27"/>
      <c r="D31" s="63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62"/>
      <c r="C32" s="27"/>
      <c r="D32" s="63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62"/>
      <c r="C33" s="63"/>
      <c r="D33" s="63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62"/>
      <c r="C34" s="63"/>
      <c r="D34" s="63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62"/>
      <c r="C35" s="63"/>
      <c r="D35" s="63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4:88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4:88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4:88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4:88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4:88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4:88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4:88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4:88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4:88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4:88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4:88" ht="15.75" x14ac:dyDescent="0.25">
      <c r="BO75" s="36"/>
    </row>
    <row r="76" spans="14:88" ht="15.75" x14ac:dyDescent="0.25">
      <c r="BO76" s="36"/>
    </row>
    <row r="77" spans="14:88" ht="15.75" x14ac:dyDescent="0.25">
      <c r="BO77" s="36"/>
    </row>
    <row r="78" spans="14:88" ht="15.75" x14ac:dyDescent="0.25">
      <c r="BO78" s="36"/>
    </row>
    <row r="79" spans="14:88" ht="15.75" x14ac:dyDescent="0.25">
      <c r="BO79" s="36"/>
    </row>
    <row r="80" spans="14:88" ht="15.75" x14ac:dyDescent="0.25">
      <c r="BO80" s="36"/>
    </row>
    <row r="81" spans="67:67" ht="15.75" x14ac:dyDescent="0.25">
      <c r="BO81" s="36"/>
    </row>
    <row r="82" spans="67:67" ht="15.75" x14ac:dyDescent="0.25">
      <c r="BO82" s="36"/>
    </row>
    <row r="83" spans="67:67" ht="15.75" x14ac:dyDescent="0.25">
      <c r="BO83" s="36"/>
    </row>
    <row r="84" spans="67:67" ht="15.75" x14ac:dyDescent="0.25">
      <c r="BO84" s="36"/>
    </row>
    <row r="85" spans="67:67" ht="15.75" x14ac:dyDescent="0.25">
      <c r="BO85" s="36"/>
    </row>
    <row r="86" spans="67:67" ht="15.75" x14ac:dyDescent="0.25">
      <c r="BO86" s="36"/>
    </row>
    <row r="87" spans="67:67" ht="15.75" x14ac:dyDescent="0.25">
      <c r="BO87" s="36"/>
    </row>
    <row r="88" spans="67:67" ht="15.75" x14ac:dyDescent="0.25">
      <c r="BO88" s="36"/>
    </row>
    <row r="89" spans="67:67" ht="15.75" x14ac:dyDescent="0.25">
      <c r="BO89" s="36"/>
    </row>
    <row r="90" spans="67:67" ht="15.75" x14ac:dyDescent="0.25">
      <c r="BO90" s="36"/>
    </row>
    <row r="91" spans="67:67" ht="15.75" x14ac:dyDescent="0.25">
      <c r="BO91" s="36"/>
    </row>
    <row r="92" spans="67:67" ht="15.75" x14ac:dyDescent="0.25">
      <c r="BO92" s="36"/>
    </row>
    <row r="93" spans="67:67" ht="15.75" x14ac:dyDescent="0.25">
      <c r="BO93" s="36"/>
    </row>
    <row r="94" spans="67:67" ht="15.75" x14ac:dyDescent="0.25">
      <c r="BO94" s="36"/>
    </row>
    <row r="95" spans="67:67" ht="15.75" x14ac:dyDescent="0.25">
      <c r="BO95" s="36"/>
    </row>
    <row r="96" spans="67:67" ht="15.75" x14ac:dyDescent="0.25">
      <c r="BO96" s="36"/>
    </row>
    <row r="97" spans="67:67" ht="15.75" x14ac:dyDescent="0.25">
      <c r="BO97" s="36"/>
    </row>
    <row r="98" spans="67:67" ht="15.75" x14ac:dyDescent="0.25">
      <c r="BO98" s="36"/>
    </row>
    <row r="99" spans="67:67" ht="15.75" x14ac:dyDescent="0.25">
      <c r="BO99" s="36"/>
    </row>
    <row r="100" spans="67:67" ht="15.75" x14ac:dyDescent="0.25">
      <c r="BO100" s="36"/>
    </row>
    <row r="101" spans="67:67" ht="15.75" x14ac:dyDescent="0.25">
      <c r="BO101" s="36"/>
    </row>
    <row r="102" spans="67:67" ht="15.75" x14ac:dyDescent="0.25">
      <c r="BO102" s="36"/>
    </row>
    <row r="103" spans="67:67" ht="15.75" x14ac:dyDescent="0.25">
      <c r="BO103" s="36"/>
    </row>
    <row r="104" spans="67:67" ht="15.75" x14ac:dyDescent="0.25">
      <c r="BO104" s="36"/>
    </row>
    <row r="105" spans="67:67" ht="15.75" x14ac:dyDescent="0.25">
      <c r="BO105" s="36"/>
    </row>
    <row r="106" spans="67:67" ht="15.75" x14ac:dyDescent="0.25">
      <c r="BO106" s="36"/>
    </row>
    <row r="107" spans="67:67" ht="15.75" x14ac:dyDescent="0.25">
      <c r="BO107" s="36"/>
    </row>
    <row r="108" spans="67:67" ht="15.75" x14ac:dyDescent="0.25">
      <c r="BO108" s="36"/>
    </row>
    <row r="109" spans="67:67" ht="15.75" x14ac:dyDescent="0.25">
      <c r="BO109" s="36"/>
    </row>
    <row r="110" spans="67:67" ht="15.75" x14ac:dyDescent="0.25">
      <c r="BO110" s="36"/>
    </row>
    <row r="111" spans="67:67" ht="15.75" x14ac:dyDescent="0.25">
      <c r="BO111" s="36"/>
    </row>
    <row r="112" spans="67:67" ht="15.75" x14ac:dyDescent="0.25">
      <c r="BO112" s="36"/>
    </row>
    <row r="113" spans="67:67" ht="15.75" x14ac:dyDescent="0.25">
      <c r="BO113" s="36"/>
    </row>
    <row r="114" spans="67:67" ht="15.75" x14ac:dyDescent="0.25">
      <c r="BO114" s="36"/>
    </row>
    <row r="115" spans="67:67" ht="15.75" x14ac:dyDescent="0.25">
      <c r="BO115" s="36"/>
    </row>
    <row r="116" spans="67:67" ht="15.75" x14ac:dyDescent="0.25">
      <c r="BO116" s="36"/>
    </row>
    <row r="117" spans="67:67" ht="15.75" x14ac:dyDescent="0.25">
      <c r="BO117" s="36"/>
    </row>
    <row r="118" spans="67:67" ht="15.75" x14ac:dyDescent="0.25">
      <c r="BO118" s="36"/>
    </row>
    <row r="119" spans="67:67" ht="15.75" x14ac:dyDescent="0.25">
      <c r="BO119" s="36"/>
    </row>
    <row r="120" spans="67:67" ht="15.75" x14ac:dyDescent="0.25">
      <c r="BO120" s="36"/>
    </row>
    <row r="121" spans="67:67" ht="15.75" x14ac:dyDescent="0.25">
      <c r="BO121" s="36"/>
    </row>
    <row r="122" spans="67:67" ht="15.75" x14ac:dyDescent="0.25">
      <c r="BO122" s="36"/>
    </row>
    <row r="123" spans="67:67" ht="15.75" x14ac:dyDescent="0.25">
      <c r="BO123" s="36"/>
    </row>
    <row r="124" spans="67:67" ht="15.75" x14ac:dyDescent="0.25">
      <c r="BO124" s="36"/>
    </row>
    <row r="125" spans="67:67" ht="15.75" x14ac:dyDescent="0.25">
      <c r="BO125" s="36"/>
    </row>
    <row r="126" spans="67:67" ht="15.75" x14ac:dyDescent="0.25">
      <c r="BO126" s="36"/>
    </row>
    <row r="127" spans="67:67" ht="15.75" x14ac:dyDescent="0.25">
      <c r="BO127" s="36"/>
    </row>
    <row r="128" spans="67:67" ht="15.75" x14ac:dyDescent="0.25">
      <c r="BO128" s="36"/>
    </row>
    <row r="129" spans="67:67" ht="15.75" x14ac:dyDescent="0.25">
      <c r="BO129" s="36"/>
    </row>
    <row r="130" spans="67:67" ht="15.75" x14ac:dyDescent="0.25">
      <c r="BO130" s="36"/>
    </row>
    <row r="131" spans="67:67" ht="15.75" x14ac:dyDescent="0.25">
      <c r="BO131" s="36"/>
    </row>
    <row r="132" spans="67:67" ht="15.75" x14ac:dyDescent="0.25">
      <c r="BO132" s="36"/>
    </row>
    <row r="133" spans="67:67" ht="15.75" x14ac:dyDescent="0.25">
      <c r="BO133" s="36"/>
    </row>
    <row r="134" spans="67:67" ht="15.75" x14ac:dyDescent="0.25">
      <c r="BO134" s="36"/>
    </row>
    <row r="135" spans="67:67" ht="15.75" x14ac:dyDescent="0.25">
      <c r="BO135" s="36"/>
    </row>
    <row r="136" spans="67:67" ht="15.75" x14ac:dyDescent="0.25">
      <c r="BO136" s="36"/>
    </row>
    <row r="137" spans="67:67" ht="15.75" x14ac:dyDescent="0.25">
      <c r="BO137" s="36"/>
    </row>
    <row r="138" spans="67:67" ht="15.75" x14ac:dyDescent="0.25">
      <c r="BO138" s="36"/>
    </row>
    <row r="139" spans="67:67" ht="15.75" x14ac:dyDescent="0.25">
      <c r="BO139" s="36"/>
    </row>
    <row r="140" spans="67:67" ht="15.75" x14ac:dyDescent="0.25">
      <c r="BO140" s="36"/>
    </row>
    <row r="141" spans="67:67" ht="15.75" x14ac:dyDescent="0.25">
      <c r="BO141" s="36"/>
    </row>
    <row r="142" spans="67:67" ht="15.75" x14ac:dyDescent="0.25">
      <c r="BO142" s="36"/>
    </row>
  </sheetData>
  <sortState ref="B7:M28">
    <sortCondition descending="1" ref="K7:K28"/>
  </sortState>
  <phoneticPr fontId="0" type="noConversion"/>
  <pageMargins left="0.47244094488188981" right="0.39370078740157483" top="0.39370078740157483" bottom="0.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A29" sqref="A29:L29"/>
    </sheetView>
  </sheetViews>
  <sheetFormatPr defaultColWidth="9.140625" defaultRowHeight="12.75" x14ac:dyDescent="0.2"/>
  <cols>
    <col min="1" max="1" width="4.140625" style="2" customWidth="1"/>
    <col min="2" max="2" width="23.57031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12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39">
        <v>1</v>
      </c>
      <c r="B8" s="54" t="s">
        <v>110</v>
      </c>
      <c r="C8" s="50">
        <v>2015</v>
      </c>
      <c r="D8" s="50" t="s">
        <v>104</v>
      </c>
      <c r="E8" s="80">
        <v>22.61</v>
      </c>
      <c r="F8" s="81">
        <f t="shared" ref="F8:F29" si="0">IF(E8&lt;&gt;0,INT(1.06*(45.01-E8)^2.1),0)</f>
        <v>725</v>
      </c>
      <c r="G8" s="80">
        <v>3.5</v>
      </c>
      <c r="H8" s="82">
        <f t="shared" ref="H8:H29" si="1">IF(G8&lt;&gt;0,INT(2.20628792*((G8*100)-130)^1),0)</f>
        <v>485</v>
      </c>
      <c r="I8" s="80">
        <v>29</v>
      </c>
      <c r="J8" s="83">
        <f t="shared" ref="J8:J29" si="2">IF(I8&lt;&gt;0,INT(28.058125*(I8-3.6)^0.9),0)</f>
        <v>515</v>
      </c>
      <c r="K8" s="84">
        <f t="shared" ref="K8:K29" si="3">SUM(F8+H8+J8)</f>
        <v>1725</v>
      </c>
      <c r="L8" s="85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52" t="s">
        <v>67</v>
      </c>
      <c r="C9" s="50">
        <v>2015</v>
      </c>
      <c r="D9" s="50" t="s">
        <v>52</v>
      </c>
      <c r="E9" s="80">
        <v>21.99</v>
      </c>
      <c r="F9" s="81">
        <f t="shared" si="0"/>
        <v>768</v>
      </c>
      <c r="G9" s="86">
        <v>3.8</v>
      </c>
      <c r="H9" s="82">
        <f t="shared" si="1"/>
        <v>551</v>
      </c>
      <c r="I9" s="86">
        <v>22.12</v>
      </c>
      <c r="J9" s="83">
        <f t="shared" si="2"/>
        <v>388</v>
      </c>
      <c r="K9" s="84">
        <f t="shared" si="3"/>
        <v>1707</v>
      </c>
      <c r="L9" s="85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52" t="s">
        <v>68</v>
      </c>
      <c r="C10" s="50">
        <v>2015</v>
      </c>
      <c r="D10" s="50" t="s">
        <v>52</v>
      </c>
      <c r="E10" s="80">
        <v>23.1</v>
      </c>
      <c r="F10" s="81">
        <f t="shared" si="0"/>
        <v>692</v>
      </c>
      <c r="G10" s="86">
        <v>3.55</v>
      </c>
      <c r="H10" s="82">
        <f t="shared" si="1"/>
        <v>496</v>
      </c>
      <c r="I10" s="86">
        <v>28.07</v>
      </c>
      <c r="J10" s="83">
        <f t="shared" si="2"/>
        <v>498</v>
      </c>
      <c r="K10" s="84">
        <f t="shared" si="3"/>
        <v>1686</v>
      </c>
      <c r="L10" s="85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52" t="s">
        <v>86</v>
      </c>
      <c r="C11" s="50">
        <v>2015</v>
      </c>
      <c r="D11" s="50" t="s">
        <v>82</v>
      </c>
      <c r="E11" s="80">
        <v>23.81</v>
      </c>
      <c r="F11" s="81">
        <f t="shared" si="0"/>
        <v>646</v>
      </c>
      <c r="G11" s="86">
        <v>3.55</v>
      </c>
      <c r="H11" s="82">
        <f t="shared" si="1"/>
        <v>496</v>
      </c>
      <c r="I11" s="86">
        <v>30.23</v>
      </c>
      <c r="J11" s="83">
        <f t="shared" si="2"/>
        <v>538</v>
      </c>
      <c r="K11" s="84">
        <f t="shared" si="3"/>
        <v>1680</v>
      </c>
      <c r="L11" s="85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52" t="s">
        <v>162</v>
      </c>
      <c r="C12" s="50">
        <v>2015</v>
      </c>
      <c r="D12" s="50" t="s">
        <v>159</v>
      </c>
      <c r="E12" s="80">
        <v>24.9</v>
      </c>
      <c r="F12" s="81">
        <f t="shared" si="0"/>
        <v>578</v>
      </c>
      <c r="G12" s="86">
        <v>3.57</v>
      </c>
      <c r="H12" s="82">
        <f t="shared" si="1"/>
        <v>500</v>
      </c>
      <c r="I12" s="86">
        <v>32.549999999999997</v>
      </c>
      <c r="J12" s="83">
        <f t="shared" si="2"/>
        <v>580</v>
      </c>
      <c r="K12" s="84">
        <f t="shared" si="3"/>
        <v>1658</v>
      </c>
      <c r="L12" s="85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4" t="s">
        <v>111</v>
      </c>
      <c r="C13" s="50">
        <v>2015</v>
      </c>
      <c r="D13" s="50" t="s">
        <v>104</v>
      </c>
      <c r="E13" s="80">
        <v>23.43</v>
      </c>
      <c r="F13" s="81">
        <f t="shared" si="0"/>
        <v>671</v>
      </c>
      <c r="G13" s="86">
        <v>3.3</v>
      </c>
      <c r="H13" s="82">
        <f t="shared" si="1"/>
        <v>441</v>
      </c>
      <c r="I13" s="86">
        <v>28.45</v>
      </c>
      <c r="J13" s="83">
        <f t="shared" si="2"/>
        <v>505</v>
      </c>
      <c r="K13" s="84">
        <f t="shared" si="3"/>
        <v>1617</v>
      </c>
      <c r="L13" s="85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79" t="s">
        <v>195</v>
      </c>
      <c r="C14" s="57">
        <v>2015</v>
      </c>
      <c r="D14" s="55" t="s">
        <v>188</v>
      </c>
      <c r="E14" s="80">
        <v>24.4</v>
      </c>
      <c r="F14" s="81">
        <f t="shared" si="0"/>
        <v>609</v>
      </c>
      <c r="G14" s="86">
        <v>3.28</v>
      </c>
      <c r="H14" s="82">
        <f t="shared" si="1"/>
        <v>436</v>
      </c>
      <c r="I14" s="86">
        <v>31.6</v>
      </c>
      <c r="J14" s="83">
        <f t="shared" si="2"/>
        <v>562</v>
      </c>
      <c r="K14" s="84">
        <f t="shared" si="3"/>
        <v>1607</v>
      </c>
      <c r="L14" s="85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87</v>
      </c>
      <c r="C15" s="50">
        <v>2015</v>
      </c>
      <c r="D15" s="50" t="s">
        <v>82</v>
      </c>
      <c r="E15" s="80">
        <v>24.74</v>
      </c>
      <c r="F15" s="81">
        <f t="shared" si="0"/>
        <v>588</v>
      </c>
      <c r="G15" s="86">
        <v>3.66</v>
      </c>
      <c r="H15" s="82">
        <f t="shared" si="1"/>
        <v>520</v>
      </c>
      <c r="I15" s="86">
        <v>28.05</v>
      </c>
      <c r="J15" s="83">
        <f t="shared" si="2"/>
        <v>498</v>
      </c>
      <c r="K15" s="84">
        <f t="shared" si="3"/>
        <v>1606</v>
      </c>
      <c r="L15" s="85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52" t="s">
        <v>142</v>
      </c>
      <c r="C16" s="50">
        <v>2015</v>
      </c>
      <c r="D16" s="50" t="s">
        <v>135</v>
      </c>
      <c r="E16" s="80">
        <v>24.83</v>
      </c>
      <c r="F16" s="81">
        <f t="shared" si="0"/>
        <v>582</v>
      </c>
      <c r="G16" s="86">
        <v>3.47</v>
      </c>
      <c r="H16" s="82">
        <f t="shared" si="1"/>
        <v>478</v>
      </c>
      <c r="I16" s="86">
        <v>29.97</v>
      </c>
      <c r="J16" s="83">
        <f t="shared" si="2"/>
        <v>533</v>
      </c>
      <c r="K16" s="84">
        <f t="shared" si="3"/>
        <v>1593</v>
      </c>
      <c r="L16" s="85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52" t="s">
        <v>88</v>
      </c>
      <c r="C17" s="50">
        <v>2015</v>
      </c>
      <c r="D17" s="50" t="s">
        <v>82</v>
      </c>
      <c r="E17" s="80">
        <v>23.58</v>
      </c>
      <c r="F17" s="81">
        <f t="shared" si="0"/>
        <v>661</v>
      </c>
      <c r="G17" s="86">
        <v>3.35</v>
      </c>
      <c r="H17" s="82">
        <f t="shared" si="1"/>
        <v>452</v>
      </c>
      <c r="I17" s="86">
        <v>23.82</v>
      </c>
      <c r="J17" s="83">
        <f t="shared" si="2"/>
        <v>420</v>
      </c>
      <c r="K17" s="84">
        <f t="shared" si="3"/>
        <v>1533</v>
      </c>
      <c r="L17" s="85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52" t="s">
        <v>141</v>
      </c>
      <c r="C18" s="50">
        <v>2015</v>
      </c>
      <c r="D18" s="50" t="s">
        <v>135</v>
      </c>
      <c r="E18" s="80">
        <v>23.92</v>
      </c>
      <c r="F18" s="81">
        <f t="shared" si="0"/>
        <v>639</v>
      </c>
      <c r="G18" s="86">
        <v>3.12</v>
      </c>
      <c r="H18" s="82">
        <f t="shared" si="1"/>
        <v>401</v>
      </c>
      <c r="I18" s="86">
        <v>27.6</v>
      </c>
      <c r="J18" s="83">
        <f t="shared" si="2"/>
        <v>490</v>
      </c>
      <c r="K18" s="84">
        <f t="shared" si="3"/>
        <v>1530</v>
      </c>
      <c r="L18" s="85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52" t="s">
        <v>194</v>
      </c>
      <c r="C19" s="50">
        <v>2015</v>
      </c>
      <c r="D19" s="50" t="s">
        <v>188</v>
      </c>
      <c r="E19" s="80">
        <v>24.83</v>
      </c>
      <c r="F19" s="81">
        <f t="shared" si="0"/>
        <v>582</v>
      </c>
      <c r="G19" s="86">
        <v>3.34</v>
      </c>
      <c r="H19" s="82">
        <f t="shared" si="1"/>
        <v>450</v>
      </c>
      <c r="I19" s="86">
        <v>27.9</v>
      </c>
      <c r="J19" s="83">
        <f t="shared" si="2"/>
        <v>495</v>
      </c>
      <c r="K19" s="84">
        <f t="shared" si="3"/>
        <v>1527</v>
      </c>
      <c r="L19" s="85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22">
        <v>13</v>
      </c>
      <c r="B20" s="56" t="s">
        <v>112</v>
      </c>
      <c r="C20" s="57">
        <v>2015</v>
      </c>
      <c r="D20" s="55" t="s">
        <v>104</v>
      </c>
      <c r="E20" s="80">
        <v>23.99</v>
      </c>
      <c r="F20" s="81">
        <f t="shared" si="0"/>
        <v>635</v>
      </c>
      <c r="G20" s="86">
        <v>3.47</v>
      </c>
      <c r="H20" s="82">
        <f t="shared" si="1"/>
        <v>478</v>
      </c>
      <c r="I20" s="86">
        <v>21.92</v>
      </c>
      <c r="J20" s="83">
        <f t="shared" si="2"/>
        <v>384</v>
      </c>
      <c r="K20" s="84">
        <f t="shared" si="3"/>
        <v>1497</v>
      </c>
      <c r="L20" s="85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156">
        <v>14</v>
      </c>
      <c r="B21" s="148" t="s">
        <v>33</v>
      </c>
      <c r="C21" s="149">
        <v>2015</v>
      </c>
      <c r="D21" s="149" t="s">
        <v>24</v>
      </c>
      <c r="E21" s="158">
        <v>25.34</v>
      </c>
      <c r="F21" s="159">
        <f t="shared" si="0"/>
        <v>552</v>
      </c>
      <c r="G21" s="163">
        <v>3.6</v>
      </c>
      <c r="H21" s="160">
        <f t="shared" si="1"/>
        <v>507</v>
      </c>
      <c r="I21" s="163">
        <v>22.6</v>
      </c>
      <c r="J21" s="159">
        <f t="shared" si="2"/>
        <v>397</v>
      </c>
      <c r="K21" s="161">
        <f t="shared" si="3"/>
        <v>1456</v>
      </c>
      <c r="L21" s="162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2" t="s">
        <v>196</v>
      </c>
      <c r="C22" s="50">
        <v>2015</v>
      </c>
      <c r="D22" s="50" t="s">
        <v>188</v>
      </c>
      <c r="E22" s="80">
        <v>25.76</v>
      </c>
      <c r="F22" s="81">
        <f t="shared" si="0"/>
        <v>527</v>
      </c>
      <c r="G22" s="86">
        <v>3.08</v>
      </c>
      <c r="H22" s="82">
        <f t="shared" si="1"/>
        <v>392</v>
      </c>
      <c r="I22" s="86">
        <v>29.7</v>
      </c>
      <c r="J22" s="83">
        <f t="shared" si="2"/>
        <v>528</v>
      </c>
      <c r="K22" s="84">
        <f t="shared" si="3"/>
        <v>1447</v>
      </c>
      <c r="L22" s="85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52" t="s">
        <v>69</v>
      </c>
      <c r="C23" s="50">
        <v>2015</v>
      </c>
      <c r="D23" s="50" t="s">
        <v>52</v>
      </c>
      <c r="E23" s="80">
        <v>24.28</v>
      </c>
      <c r="F23" s="81">
        <f t="shared" si="0"/>
        <v>616</v>
      </c>
      <c r="G23" s="86">
        <v>3.25</v>
      </c>
      <c r="H23" s="82">
        <f t="shared" si="1"/>
        <v>430</v>
      </c>
      <c r="I23" s="86">
        <v>22.07</v>
      </c>
      <c r="J23" s="83">
        <f t="shared" si="2"/>
        <v>387</v>
      </c>
      <c r="K23" s="84">
        <f t="shared" si="3"/>
        <v>1433</v>
      </c>
      <c r="L23" s="85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47">
        <v>17</v>
      </c>
      <c r="B24" s="148" t="s">
        <v>34</v>
      </c>
      <c r="C24" s="149">
        <v>2015</v>
      </c>
      <c r="D24" s="149" t="s">
        <v>24</v>
      </c>
      <c r="E24" s="158">
        <v>24.9</v>
      </c>
      <c r="F24" s="159">
        <f t="shared" si="0"/>
        <v>578</v>
      </c>
      <c r="G24" s="163">
        <v>3.13</v>
      </c>
      <c r="H24" s="160">
        <f t="shared" si="1"/>
        <v>403</v>
      </c>
      <c r="I24" s="163">
        <v>24.37</v>
      </c>
      <c r="J24" s="159">
        <f t="shared" si="2"/>
        <v>430</v>
      </c>
      <c r="K24" s="161">
        <f t="shared" si="3"/>
        <v>1411</v>
      </c>
      <c r="L24" s="162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79" t="s">
        <v>165</v>
      </c>
      <c r="C25" s="50">
        <v>2015</v>
      </c>
      <c r="D25" s="50" t="s">
        <v>159</v>
      </c>
      <c r="E25" s="80">
        <v>25.4</v>
      </c>
      <c r="F25" s="81">
        <f t="shared" si="0"/>
        <v>548</v>
      </c>
      <c r="G25" s="86">
        <v>2.9</v>
      </c>
      <c r="H25" s="82">
        <f t="shared" si="1"/>
        <v>353</v>
      </c>
      <c r="I25" s="86">
        <v>27.17</v>
      </c>
      <c r="J25" s="83">
        <f t="shared" si="2"/>
        <v>482</v>
      </c>
      <c r="K25" s="84">
        <f t="shared" si="3"/>
        <v>1383</v>
      </c>
      <c r="L25" s="85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52" t="s">
        <v>163</v>
      </c>
      <c r="C26" s="50">
        <v>2015</v>
      </c>
      <c r="D26" s="50" t="s">
        <v>164</v>
      </c>
      <c r="E26" s="80">
        <v>25.65</v>
      </c>
      <c r="F26" s="81">
        <f t="shared" si="0"/>
        <v>534</v>
      </c>
      <c r="G26" s="86">
        <v>3.08</v>
      </c>
      <c r="H26" s="82">
        <f t="shared" si="1"/>
        <v>392</v>
      </c>
      <c r="I26" s="86">
        <v>25.3</v>
      </c>
      <c r="J26" s="83">
        <f t="shared" si="2"/>
        <v>447</v>
      </c>
      <c r="K26" s="84">
        <f t="shared" si="3"/>
        <v>1373</v>
      </c>
      <c r="L26" s="85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1">
        <v>20</v>
      </c>
      <c r="B27" s="52" t="s">
        <v>220</v>
      </c>
      <c r="C27" s="50">
        <v>2015</v>
      </c>
      <c r="D27" s="50" t="s">
        <v>217</v>
      </c>
      <c r="E27" s="80">
        <v>25.34</v>
      </c>
      <c r="F27" s="81">
        <f t="shared" si="0"/>
        <v>552</v>
      </c>
      <c r="G27" s="86">
        <v>3.05</v>
      </c>
      <c r="H27" s="82">
        <f t="shared" si="1"/>
        <v>386</v>
      </c>
      <c r="I27" s="86">
        <v>22.75</v>
      </c>
      <c r="J27" s="83">
        <f t="shared" si="2"/>
        <v>399</v>
      </c>
      <c r="K27" s="84">
        <f t="shared" si="3"/>
        <v>1337</v>
      </c>
      <c r="L27" s="85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5">
      <c r="A28" s="1">
        <v>21</v>
      </c>
      <c r="B28" s="79" t="s">
        <v>221</v>
      </c>
      <c r="C28" s="57">
        <v>2015</v>
      </c>
      <c r="D28" s="55" t="s">
        <v>217</v>
      </c>
      <c r="E28" s="80">
        <v>25.93</v>
      </c>
      <c r="F28" s="81">
        <f t="shared" si="0"/>
        <v>518</v>
      </c>
      <c r="G28" s="86">
        <v>3.1</v>
      </c>
      <c r="H28" s="82">
        <f t="shared" si="1"/>
        <v>397</v>
      </c>
      <c r="I28" s="86">
        <v>19.78</v>
      </c>
      <c r="J28" s="83">
        <f t="shared" si="2"/>
        <v>343</v>
      </c>
      <c r="K28" s="84">
        <f t="shared" si="3"/>
        <v>1258</v>
      </c>
      <c r="L28" s="85" t="s">
        <v>257</v>
      </c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5">
      <c r="A29" s="178">
        <v>22</v>
      </c>
      <c r="B29" s="179" t="s">
        <v>35</v>
      </c>
      <c r="C29" s="180">
        <v>2015</v>
      </c>
      <c r="D29" s="180" t="s">
        <v>24</v>
      </c>
      <c r="E29" s="181">
        <v>26.36</v>
      </c>
      <c r="F29" s="176">
        <f t="shared" si="0"/>
        <v>494</v>
      </c>
      <c r="G29" s="182">
        <v>3.13</v>
      </c>
      <c r="H29" s="183">
        <f t="shared" si="1"/>
        <v>403</v>
      </c>
      <c r="I29" s="182">
        <v>18.73</v>
      </c>
      <c r="J29" s="176">
        <f t="shared" si="2"/>
        <v>323</v>
      </c>
      <c r="K29" s="184">
        <f t="shared" si="3"/>
        <v>1220</v>
      </c>
      <c r="L29" s="185" t="s">
        <v>258</v>
      </c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106"/>
      <c r="B30" s="121"/>
      <c r="C30" s="108"/>
      <c r="D30" s="122"/>
      <c r="E30" s="109"/>
      <c r="F30" s="106"/>
      <c r="G30" s="109"/>
      <c r="H30" s="110"/>
      <c r="I30" s="109"/>
      <c r="J30" s="111"/>
      <c r="K30" s="112"/>
      <c r="L30" s="106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62"/>
      <c r="C31" s="27"/>
      <c r="D31" s="63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62"/>
      <c r="C32" s="27"/>
      <c r="D32" s="63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62"/>
      <c r="C33" s="63"/>
      <c r="D33" s="63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62"/>
      <c r="C34" s="63"/>
      <c r="D34" s="63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62"/>
      <c r="C35" s="63"/>
      <c r="D35" s="63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4:88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4:88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4:88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4:88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4:88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4:88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4:88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4:88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4:88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4:88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4:88" ht="15.75" x14ac:dyDescent="0.25">
      <c r="BO75" s="36"/>
    </row>
    <row r="76" spans="14:88" ht="15.75" x14ac:dyDescent="0.25">
      <c r="BO76" s="36"/>
    </row>
    <row r="77" spans="14:88" ht="15.75" x14ac:dyDescent="0.25">
      <c r="BO77" s="36"/>
    </row>
    <row r="78" spans="14:88" ht="15.75" x14ac:dyDescent="0.25">
      <c r="BO78" s="36"/>
    </row>
    <row r="79" spans="14:88" ht="15.75" x14ac:dyDescent="0.25">
      <c r="BO79" s="36"/>
    </row>
    <row r="80" spans="14:88" ht="15.75" x14ac:dyDescent="0.25">
      <c r="BO80" s="36"/>
    </row>
    <row r="81" spans="67:67" ht="15.75" x14ac:dyDescent="0.25">
      <c r="BO81" s="36"/>
    </row>
    <row r="82" spans="67:67" ht="15.75" x14ac:dyDescent="0.25">
      <c r="BO82" s="36"/>
    </row>
    <row r="83" spans="67:67" ht="15.75" x14ac:dyDescent="0.25">
      <c r="BO83" s="36"/>
    </row>
    <row r="84" spans="67:67" ht="15.75" x14ac:dyDescent="0.25">
      <c r="BO84" s="36"/>
    </row>
    <row r="85" spans="67:67" ht="15.75" x14ac:dyDescent="0.25">
      <c r="BO85" s="36"/>
    </row>
    <row r="86" spans="67:67" ht="15.75" x14ac:dyDescent="0.25">
      <c r="BO86" s="36"/>
    </row>
    <row r="87" spans="67:67" ht="15.75" x14ac:dyDescent="0.25">
      <c r="BO87" s="36"/>
    </row>
    <row r="88" spans="67:67" ht="15.75" x14ac:dyDescent="0.25">
      <c r="BO88" s="36"/>
    </row>
    <row r="89" spans="67:67" ht="15.75" x14ac:dyDescent="0.25">
      <c r="BO89" s="36"/>
    </row>
    <row r="90" spans="67:67" ht="15.75" x14ac:dyDescent="0.25">
      <c r="BO90" s="36"/>
    </row>
    <row r="91" spans="67:67" ht="15.75" x14ac:dyDescent="0.25">
      <c r="BO91" s="36"/>
    </row>
    <row r="92" spans="67:67" ht="15.75" x14ac:dyDescent="0.25">
      <c r="BO92" s="36"/>
    </row>
    <row r="93" spans="67:67" ht="15.75" x14ac:dyDescent="0.25">
      <c r="BO93" s="36"/>
    </row>
    <row r="94" spans="67:67" ht="15.75" x14ac:dyDescent="0.25">
      <c r="BO94" s="36"/>
    </row>
    <row r="95" spans="67:67" ht="15.75" x14ac:dyDescent="0.25">
      <c r="BO95" s="36"/>
    </row>
    <row r="96" spans="67:67" ht="15.75" x14ac:dyDescent="0.25">
      <c r="BO96" s="36"/>
    </row>
    <row r="97" spans="67:67" ht="15.75" x14ac:dyDescent="0.25">
      <c r="BO97" s="36"/>
    </row>
    <row r="98" spans="67:67" ht="15.75" x14ac:dyDescent="0.25">
      <c r="BO98" s="36"/>
    </row>
    <row r="99" spans="67:67" ht="15.75" x14ac:dyDescent="0.25">
      <c r="BO99" s="36"/>
    </row>
    <row r="100" spans="67:67" ht="15.75" x14ac:dyDescent="0.25">
      <c r="BO100" s="36"/>
    </row>
    <row r="101" spans="67:67" ht="15.75" x14ac:dyDescent="0.25">
      <c r="BO101" s="36"/>
    </row>
    <row r="102" spans="67:67" ht="15.75" x14ac:dyDescent="0.25">
      <c r="BO102" s="36"/>
    </row>
    <row r="103" spans="67:67" ht="15.75" x14ac:dyDescent="0.25">
      <c r="BO103" s="36"/>
    </row>
    <row r="104" spans="67:67" ht="15.75" x14ac:dyDescent="0.25">
      <c r="BO104" s="36"/>
    </row>
    <row r="105" spans="67:67" ht="15.75" x14ac:dyDescent="0.25">
      <c r="BO105" s="36"/>
    </row>
    <row r="106" spans="67:67" ht="15.75" x14ac:dyDescent="0.25">
      <c r="BO106" s="36"/>
    </row>
    <row r="107" spans="67:67" ht="15.75" x14ac:dyDescent="0.25">
      <c r="BO107" s="36"/>
    </row>
    <row r="108" spans="67:67" ht="15.75" x14ac:dyDescent="0.25">
      <c r="BO108" s="36"/>
    </row>
    <row r="109" spans="67:67" ht="15.75" x14ac:dyDescent="0.25">
      <c r="BO109" s="36"/>
    </row>
    <row r="110" spans="67:67" ht="15.75" x14ac:dyDescent="0.25">
      <c r="BO110" s="36"/>
    </row>
    <row r="111" spans="67:67" ht="15.75" x14ac:dyDescent="0.25">
      <c r="BO111" s="36"/>
    </row>
    <row r="112" spans="67:67" ht="15.75" x14ac:dyDescent="0.25">
      <c r="BO112" s="36"/>
    </row>
    <row r="113" spans="67:67" ht="15.75" x14ac:dyDescent="0.25">
      <c r="BO113" s="36"/>
    </row>
    <row r="114" spans="67:67" ht="15.75" x14ac:dyDescent="0.25">
      <c r="BO114" s="36"/>
    </row>
    <row r="115" spans="67:67" ht="15.75" x14ac:dyDescent="0.25">
      <c r="BO115" s="36"/>
    </row>
    <row r="116" spans="67:67" ht="15.75" x14ac:dyDescent="0.25">
      <c r="BO116" s="36"/>
    </row>
    <row r="117" spans="67:67" ht="15.75" x14ac:dyDescent="0.25">
      <c r="BO117" s="36"/>
    </row>
    <row r="118" spans="67:67" ht="15.75" x14ac:dyDescent="0.25">
      <c r="BO118" s="36"/>
    </row>
    <row r="119" spans="67:67" ht="15.75" x14ac:dyDescent="0.25">
      <c r="BO119" s="36"/>
    </row>
    <row r="120" spans="67:67" ht="15.75" x14ac:dyDescent="0.25">
      <c r="BO120" s="36"/>
    </row>
    <row r="121" spans="67:67" ht="15.75" x14ac:dyDescent="0.25">
      <c r="BO121" s="36"/>
    </row>
    <row r="122" spans="67:67" ht="15.75" x14ac:dyDescent="0.25">
      <c r="BO122" s="36"/>
    </row>
    <row r="123" spans="67:67" ht="15.75" x14ac:dyDescent="0.25">
      <c r="BO123" s="36"/>
    </row>
    <row r="124" spans="67:67" ht="15.75" x14ac:dyDescent="0.25">
      <c r="BO124" s="36"/>
    </row>
    <row r="125" spans="67:67" ht="15.75" x14ac:dyDescent="0.25">
      <c r="BO125" s="36"/>
    </row>
    <row r="126" spans="67:67" ht="15.75" x14ac:dyDescent="0.25">
      <c r="BO126" s="36"/>
    </row>
    <row r="127" spans="67:67" ht="15.75" x14ac:dyDescent="0.25">
      <c r="BO127" s="36"/>
    </row>
    <row r="128" spans="67:67" ht="15.75" x14ac:dyDescent="0.25">
      <c r="BO128" s="36"/>
    </row>
    <row r="129" spans="67:67" ht="15.75" x14ac:dyDescent="0.25">
      <c r="BO129" s="36"/>
    </row>
    <row r="130" spans="67:67" ht="15.75" x14ac:dyDescent="0.25">
      <c r="BO130" s="36"/>
    </row>
    <row r="131" spans="67:67" ht="15.75" x14ac:dyDescent="0.25">
      <c r="BO131" s="36"/>
    </row>
    <row r="132" spans="67:67" ht="15.75" x14ac:dyDescent="0.25">
      <c r="BO132" s="36"/>
    </row>
    <row r="133" spans="67:67" ht="15.75" x14ac:dyDescent="0.25">
      <c r="BO133" s="36"/>
    </row>
    <row r="134" spans="67:67" ht="15.75" x14ac:dyDescent="0.25">
      <c r="BO134" s="36"/>
    </row>
    <row r="135" spans="67:67" ht="15.75" x14ac:dyDescent="0.25">
      <c r="BO135" s="36"/>
    </row>
    <row r="136" spans="67:67" ht="15.75" x14ac:dyDescent="0.25">
      <c r="BO136" s="36"/>
    </row>
    <row r="137" spans="67:67" ht="15.75" x14ac:dyDescent="0.25">
      <c r="BO137" s="36"/>
    </row>
    <row r="138" spans="67:67" ht="15.75" x14ac:dyDescent="0.25">
      <c r="BO138" s="36"/>
    </row>
    <row r="139" spans="67:67" ht="15.75" x14ac:dyDescent="0.25">
      <c r="BO139" s="36"/>
    </row>
    <row r="140" spans="67:67" ht="15.75" x14ac:dyDescent="0.25">
      <c r="BO140" s="36"/>
    </row>
    <row r="141" spans="67:67" ht="15.75" x14ac:dyDescent="0.25">
      <c r="BO141" s="36"/>
    </row>
    <row r="142" spans="67:67" ht="15.75" x14ac:dyDescent="0.25">
      <c r="BO142" s="36"/>
    </row>
  </sheetData>
  <sortState ref="B7:M30">
    <sortCondition descending="1" ref="K7:K30"/>
  </sortState>
  <phoneticPr fontId="21" type="noConversion"/>
  <pageMargins left="0.47244094488188981" right="0.39370078740157483" top="0.39370078740157483" bottom="0.21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N27" sqref="N27"/>
    </sheetView>
  </sheetViews>
  <sheetFormatPr defaultColWidth="9.140625" defaultRowHeight="12.75" x14ac:dyDescent="0.2"/>
  <cols>
    <col min="1" max="1" width="4.140625" style="2" customWidth="1"/>
    <col min="2" max="2" width="18.425781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13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177">
        <v>1</v>
      </c>
      <c r="B8" s="164" t="s">
        <v>37</v>
      </c>
      <c r="C8" s="157">
        <v>2014</v>
      </c>
      <c r="D8" s="157" t="s">
        <v>24</v>
      </c>
      <c r="E8" s="165">
        <v>24.27</v>
      </c>
      <c r="F8" s="166">
        <f t="shared" ref="F8:F27" si="0">IF(E8&lt;&gt;0,INT(1.06*(45.01-E8)^2.1),0)</f>
        <v>617</v>
      </c>
      <c r="G8" s="165">
        <v>3.73</v>
      </c>
      <c r="H8" s="168">
        <f t="shared" ref="H8:H27" si="1">IF(G8&lt;&gt;0,INT(2.20628792*((G8*100)-130)^1),0)</f>
        <v>536</v>
      </c>
      <c r="I8" s="165">
        <v>40.770000000000003</v>
      </c>
      <c r="J8" s="166">
        <f t="shared" ref="J8:J27" si="2">IF(I8&lt;&gt;0,INT(28.058125*(I8-3.6)^0.9),0)</f>
        <v>726</v>
      </c>
      <c r="K8" s="169">
        <f t="shared" ref="K8:K27" si="3">SUM(F8+H8+J8)</f>
        <v>1879</v>
      </c>
      <c r="L8" s="170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44" t="s">
        <v>199</v>
      </c>
      <c r="C9" s="45">
        <v>2014</v>
      </c>
      <c r="D9" s="45" t="s">
        <v>188</v>
      </c>
      <c r="E9" s="69">
        <v>23.16</v>
      </c>
      <c r="F9" s="70">
        <f t="shared" si="0"/>
        <v>688</v>
      </c>
      <c r="G9" s="76">
        <v>3.63</v>
      </c>
      <c r="H9" s="71">
        <f t="shared" si="1"/>
        <v>514</v>
      </c>
      <c r="I9" s="76">
        <v>33.880000000000003</v>
      </c>
      <c r="J9" s="72">
        <f t="shared" si="2"/>
        <v>604</v>
      </c>
      <c r="K9" s="73">
        <f t="shared" si="3"/>
        <v>1806</v>
      </c>
      <c r="L9" s="74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47">
        <v>3</v>
      </c>
      <c r="B10" s="164" t="s">
        <v>36</v>
      </c>
      <c r="C10" s="157">
        <v>2014</v>
      </c>
      <c r="D10" s="157" t="s">
        <v>24</v>
      </c>
      <c r="E10" s="165">
        <v>22.68</v>
      </c>
      <c r="F10" s="166">
        <f t="shared" si="0"/>
        <v>721</v>
      </c>
      <c r="G10" s="167">
        <v>3.4</v>
      </c>
      <c r="H10" s="168">
        <f t="shared" si="1"/>
        <v>463</v>
      </c>
      <c r="I10" s="167">
        <v>33.08</v>
      </c>
      <c r="J10" s="166">
        <f t="shared" si="2"/>
        <v>589</v>
      </c>
      <c r="K10" s="169">
        <f t="shared" si="3"/>
        <v>1773</v>
      </c>
      <c r="L10" s="170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44" t="s">
        <v>198</v>
      </c>
      <c r="C11" s="45">
        <v>2014</v>
      </c>
      <c r="D11" s="45" t="s">
        <v>188</v>
      </c>
      <c r="E11" s="69">
        <v>22.98</v>
      </c>
      <c r="F11" s="70">
        <f t="shared" si="0"/>
        <v>700</v>
      </c>
      <c r="G11" s="76">
        <v>3.55</v>
      </c>
      <c r="H11" s="71">
        <f t="shared" si="1"/>
        <v>496</v>
      </c>
      <c r="I11" s="76">
        <v>30.66</v>
      </c>
      <c r="J11" s="72">
        <f t="shared" si="2"/>
        <v>545</v>
      </c>
      <c r="K11" s="73">
        <f t="shared" si="3"/>
        <v>1741</v>
      </c>
      <c r="L11" s="74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87" t="s">
        <v>114</v>
      </c>
      <c r="C12" s="66">
        <v>2014</v>
      </c>
      <c r="D12" s="45" t="s">
        <v>104</v>
      </c>
      <c r="E12" s="69">
        <v>24.91</v>
      </c>
      <c r="F12" s="70">
        <f t="shared" si="0"/>
        <v>578</v>
      </c>
      <c r="G12" s="76">
        <v>3.47</v>
      </c>
      <c r="H12" s="71">
        <f t="shared" si="1"/>
        <v>478</v>
      </c>
      <c r="I12" s="76">
        <v>38.200000000000003</v>
      </c>
      <c r="J12" s="72">
        <f t="shared" si="2"/>
        <v>681</v>
      </c>
      <c r="K12" s="73">
        <f t="shared" si="3"/>
        <v>1737</v>
      </c>
      <c r="L12" s="74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44" t="s">
        <v>89</v>
      </c>
      <c r="C13" s="45">
        <v>2014</v>
      </c>
      <c r="D13" s="45" t="s">
        <v>82</v>
      </c>
      <c r="E13" s="69">
        <v>23.42</v>
      </c>
      <c r="F13" s="70">
        <f t="shared" si="0"/>
        <v>671</v>
      </c>
      <c r="G13" s="76">
        <v>3.6</v>
      </c>
      <c r="H13" s="71">
        <f t="shared" si="1"/>
        <v>507</v>
      </c>
      <c r="I13" s="76">
        <v>29.3</v>
      </c>
      <c r="J13" s="72">
        <f t="shared" si="2"/>
        <v>521</v>
      </c>
      <c r="K13" s="73">
        <f t="shared" si="3"/>
        <v>1699</v>
      </c>
      <c r="L13" s="74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46" t="s">
        <v>143</v>
      </c>
      <c r="C14" s="47">
        <v>2014</v>
      </c>
      <c r="D14" s="48" t="s">
        <v>135</v>
      </c>
      <c r="E14" s="69">
        <v>24.4</v>
      </c>
      <c r="F14" s="70">
        <f t="shared" si="0"/>
        <v>609</v>
      </c>
      <c r="G14" s="76">
        <v>3.33</v>
      </c>
      <c r="H14" s="71">
        <f t="shared" si="1"/>
        <v>447</v>
      </c>
      <c r="I14" s="76">
        <v>35.840000000000003</v>
      </c>
      <c r="J14" s="72">
        <f t="shared" si="2"/>
        <v>639</v>
      </c>
      <c r="K14" s="73">
        <f t="shared" si="3"/>
        <v>1695</v>
      </c>
      <c r="L14" s="74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87" t="s">
        <v>113</v>
      </c>
      <c r="C15" s="66">
        <v>2014</v>
      </c>
      <c r="D15" s="45" t="s">
        <v>104</v>
      </c>
      <c r="E15" s="69">
        <v>24.31</v>
      </c>
      <c r="F15" s="70">
        <f t="shared" si="0"/>
        <v>614</v>
      </c>
      <c r="G15" s="76">
        <v>3.5</v>
      </c>
      <c r="H15" s="71">
        <f t="shared" si="1"/>
        <v>485</v>
      </c>
      <c r="I15" s="76">
        <v>33.36</v>
      </c>
      <c r="J15" s="72">
        <f t="shared" si="2"/>
        <v>594</v>
      </c>
      <c r="K15" s="73">
        <f t="shared" si="3"/>
        <v>1693</v>
      </c>
      <c r="L15" s="74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44" t="s">
        <v>73</v>
      </c>
      <c r="C16" s="45">
        <v>2014</v>
      </c>
      <c r="D16" s="45" t="s">
        <v>52</v>
      </c>
      <c r="E16" s="69">
        <v>24.21</v>
      </c>
      <c r="F16" s="70">
        <f t="shared" si="0"/>
        <v>621</v>
      </c>
      <c r="G16" s="76">
        <v>3.47</v>
      </c>
      <c r="H16" s="71">
        <f t="shared" si="1"/>
        <v>478</v>
      </c>
      <c r="I16" s="76">
        <v>33.18</v>
      </c>
      <c r="J16" s="72">
        <f t="shared" si="2"/>
        <v>591</v>
      </c>
      <c r="K16" s="73">
        <f t="shared" si="3"/>
        <v>1690</v>
      </c>
      <c r="L16" s="74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44" t="s">
        <v>197</v>
      </c>
      <c r="C17" s="45">
        <v>2014</v>
      </c>
      <c r="D17" s="45" t="s">
        <v>188</v>
      </c>
      <c r="E17" s="69">
        <v>22.93</v>
      </c>
      <c r="F17" s="70">
        <f t="shared" si="0"/>
        <v>704</v>
      </c>
      <c r="G17" s="76">
        <v>3.35</v>
      </c>
      <c r="H17" s="71">
        <f t="shared" si="1"/>
        <v>452</v>
      </c>
      <c r="I17" s="76">
        <v>29.55</v>
      </c>
      <c r="J17" s="72">
        <f t="shared" si="2"/>
        <v>525</v>
      </c>
      <c r="K17" s="73">
        <f t="shared" si="3"/>
        <v>1681</v>
      </c>
      <c r="L17" s="74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44" t="s">
        <v>75</v>
      </c>
      <c r="C18" s="45">
        <v>2014</v>
      </c>
      <c r="D18" s="45" t="s">
        <v>52</v>
      </c>
      <c r="E18" s="69">
        <v>25.16</v>
      </c>
      <c r="F18" s="70">
        <f t="shared" si="0"/>
        <v>563</v>
      </c>
      <c r="G18" s="76">
        <v>3.68</v>
      </c>
      <c r="H18" s="71">
        <f t="shared" si="1"/>
        <v>525</v>
      </c>
      <c r="I18" s="76">
        <v>33.200000000000003</v>
      </c>
      <c r="J18" s="72">
        <f t="shared" si="2"/>
        <v>591</v>
      </c>
      <c r="K18" s="73">
        <f t="shared" si="3"/>
        <v>1679</v>
      </c>
      <c r="L18" s="74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88" t="s">
        <v>115</v>
      </c>
      <c r="C19" s="68">
        <v>2014</v>
      </c>
      <c r="D19" s="48" t="s">
        <v>104</v>
      </c>
      <c r="E19" s="69">
        <v>24.03</v>
      </c>
      <c r="F19" s="70">
        <f t="shared" si="0"/>
        <v>632</v>
      </c>
      <c r="G19" s="76">
        <v>3.4</v>
      </c>
      <c r="H19" s="71">
        <f t="shared" si="1"/>
        <v>463</v>
      </c>
      <c r="I19" s="76">
        <v>31.42</v>
      </c>
      <c r="J19" s="72">
        <f t="shared" si="2"/>
        <v>559</v>
      </c>
      <c r="K19" s="73">
        <f t="shared" si="3"/>
        <v>1654</v>
      </c>
      <c r="L19" s="74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156">
        <v>13</v>
      </c>
      <c r="B20" s="164" t="s">
        <v>231</v>
      </c>
      <c r="C20" s="157">
        <v>2014</v>
      </c>
      <c r="D20" s="157" t="s">
        <v>24</v>
      </c>
      <c r="E20" s="165">
        <v>25.07</v>
      </c>
      <c r="F20" s="166">
        <f t="shared" si="0"/>
        <v>568</v>
      </c>
      <c r="G20" s="167">
        <v>3.39</v>
      </c>
      <c r="H20" s="168">
        <f t="shared" si="1"/>
        <v>461</v>
      </c>
      <c r="I20" s="167">
        <v>33.35</v>
      </c>
      <c r="J20" s="166">
        <f t="shared" si="2"/>
        <v>594</v>
      </c>
      <c r="K20" s="169">
        <f t="shared" si="3"/>
        <v>1623</v>
      </c>
      <c r="L20" s="170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44" t="s">
        <v>90</v>
      </c>
      <c r="C21" s="45">
        <v>2014</v>
      </c>
      <c r="D21" s="45" t="s">
        <v>82</v>
      </c>
      <c r="E21" s="69">
        <v>24.3</v>
      </c>
      <c r="F21" s="70">
        <f t="shared" si="0"/>
        <v>615</v>
      </c>
      <c r="G21" s="76">
        <v>3.3</v>
      </c>
      <c r="H21" s="71">
        <f t="shared" si="1"/>
        <v>441</v>
      </c>
      <c r="I21" s="76">
        <v>31.12</v>
      </c>
      <c r="J21" s="72">
        <f t="shared" si="2"/>
        <v>554</v>
      </c>
      <c r="K21" s="73">
        <f t="shared" si="3"/>
        <v>1610</v>
      </c>
      <c r="L21" s="74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44" t="s">
        <v>169</v>
      </c>
      <c r="C22" s="45">
        <v>2014</v>
      </c>
      <c r="D22" s="45" t="s">
        <v>164</v>
      </c>
      <c r="E22" s="69">
        <v>23.35</v>
      </c>
      <c r="F22" s="70">
        <f t="shared" si="0"/>
        <v>676</v>
      </c>
      <c r="G22" s="76">
        <v>3.53</v>
      </c>
      <c r="H22" s="71">
        <f t="shared" si="1"/>
        <v>492</v>
      </c>
      <c r="I22" s="76">
        <v>23.81</v>
      </c>
      <c r="J22" s="72">
        <f t="shared" si="2"/>
        <v>419</v>
      </c>
      <c r="K22" s="73">
        <f t="shared" si="3"/>
        <v>1587</v>
      </c>
      <c r="L22" s="74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44" t="s">
        <v>74</v>
      </c>
      <c r="C23" s="45">
        <v>2014</v>
      </c>
      <c r="D23" s="45" t="s">
        <v>52</v>
      </c>
      <c r="E23" s="69">
        <v>24.14</v>
      </c>
      <c r="F23" s="70">
        <f t="shared" si="0"/>
        <v>625</v>
      </c>
      <c r="G23" s="76">
        <v>3.4</v>
      </c>
      <c r="H23" s="71">
        <f t="shared" si="1"/>
        <v>463</v>
      </c>
      <c r="I23" s="76">
        <v>27.56</v>
      </c>
      <c r="J23" s="72">
        <f t="shared" si="2"/>
        <v>489</v>
      </c>
      <c r="K23" s="73">
        <f t="shared" si="3"/>
        <v>1577</v>
      </c>
      <c r="L23" s="74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46" t="s">
        <v>170</v>
      </c>
      <c r="C24" s="45">
        <v>2014</v>
      </c>
      <c r="D24" s="45" t="s">
        <v>164</v>
      </c>
      <c r="E24" s="69">
        <v>24.06</v>
      </c>
      <c r="F24" s="70">
        <f t="shared" si="0"/>
        <v>630</v>
      </c>
      <c r="G24" s="76">
        <v>3.41</v>
      </c>
      <c r="H24" s="71">
        <f t="shared" si="1"/>
        <v>465</v>
      </c>
      <c r="I24" s="76">
        <v>24.48</v>
      </c>
      <c r="J24" s="72">
        <f t="shared" si="2"/>
        <v>432</v>
      </c>
      <c r="K24" s="73">
        <f t="shared" si="3"/>
        <v>1527</v>
      </c>
      <c r="L24" s="74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44" t="s">
        <v>171</v>
      </c>
      <c r="C25" s="45">
        <v>2014</v>
      </c>
      <c r="D25" s="45" t="s">
        <v>164</v>
      </c>
      <c r="E25" s="69">
        <v>24.59</v>
      </c>
      <c r="F25" s="70">
        <f t="shared" si="0"/>
        <v>597</v>
      </c>
      <c r="G25" s="76">
        <v>3.74</v>
      </c>
      <c r="H25" s="71">
        <f t="shared" si="1"/>
        <v>538</v>
      </c>
      <c r="I25" s="76">
        <v>21.87</v>
      </c>
      <c r="J25" s="72">
        <f t="shared" si="2"/>
        <v>383</v>
      </c>
      <c r="K25" s="73">
        <f t="shared" si="3"/>
        <v>1518</v>
      </c>
      <c r="L25" s="74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46" t="s">
        <v>144</v>
      </c>
      <c r="C26" s="45">
        <v>2014</v>
      </c>
      <c r="D26" s="45" t="s">
        <v>135</v>
      </c>
      <c r="E26" s="69">
        <v>23.73</v>
      </c>
      <c r="F26" s="70">
        <f t="shared" si="0"/>
        <v>651</v>
      </c>
      <c r="G26" s="76">
        <v>3.04</v>
      </c>
      <c r="H26" s="71">
        <f t="shared" si="1"/>
        <v>383</v>
      </c>
      <c r="I26" s="76">
        <v>23.84</v>
      </c>
      <c r="J26" s="72">
        <f t="shared" si="2"/>
        <v>420</v>
      </c>
      <c r="K26" s="73">
        <f t="shared" si="3"/>
        <v>1454</v>
      </c>
      <c r="L26" s="74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29">
        <v>20</v>
      </c>
      <c r="B27" s="124" t="s">
        <v>222</v>
      </c>
      <c r="C27" s="47">
        <v>2014</v>
      </c>
      <c r="D27" s="48" t="s">
        <v>217</v>
      </c>
      <c r="E27" s="113">
        <v>26.03</v>
      </c>
      <c r="F27" s="114">
        <f t="shared" si="0"/>
        <v>512</v>
      </c>
      <c r="G27" s="115">
        <v>2.93</v>
      </c>
      <c r="H27" s="116">
        <f t="shared" si="1"/>
        <v>359</v>
      </c>
      <c r="I27" s="115">
        <v>23.48</v>
      </c>
      <c r="J27" s="48">
        <f t="shared" si="2"/>
        <v>413</v>
      </c>
      <c r="K27" s="117">
        <f t="shared" si="3"/>
        <v>1284</v>
      </c>
      <c r="L27" s="118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">
      <c r="A28" s="106"/>
      <c r="B28" s="107"/>
      <c r="C28" s="108"/>
      <c r="D28" s="106"/>
      <c r="E28" s="109"/>
      <c r="F28" s="106"/>
      <c r="G28" s="109"/>
      <c r="H28" s="110"/>
      <c r="I28" s="109"/>
      <c r="J28" s="111"/>
      <c r="K28" s="112"/>
      <c r="L28" s="106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7"/>
      <c r="B29" s="64"/>
      <c r="C29" s="27"/>
      <c r="D29" s="7"/>
      <c r="E29" s="14"/>
      <c r="F29" s="7"/>
      <c r="G29" s="14"/>
      <c r="H29" s="61"/>
      <c r="I29" s="14"/>
      <c r="J29" s="24"/>
      <c r="K29" s="16"/>
      <c r="L29" s="7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62"/>
      <c r="C30" s="27"/>
      <c r="D30" s="63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62"/>
      <c r="C31" s="27"/>
      <c r="D31" s="63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62"/>
      <c r="C32" s="27"/>
      <c r="D32" s="63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62"/>
      <c r="C33" s="63"/>
      <c r="D33" s="63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62"/>
      <c r="C34" s="63"/>
      <c r="D34" s="63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62"/>
      <c r="C35" s="63"/>
      <c r="D35" s="63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A42" s="8"/>
      <c r="B42" s="8"/>
      <c r="C42" s="8"/>
      <c r="D42" s="31"/>
      <c r="E42" s="8"/>
      <c r="F42" s="8"/>
      <c r="G42" s="8"/>
      <c r="H42" s="8"/>
      <c r="I42" s="8"/>
      <c r="J42" s="8"/>
      <c r="K42" s="8"/>
      <c r="L42" s="8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4:88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4:88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4:88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4:88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4:88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4:88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4:88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4:88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4:88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4:88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4:88" ht="15.75" x14ac:dyDescent="0.25">
      <c r="BO75" s="36"/>
    </row>
    <row r="76" spans="14:88" ht="15.75" x14ac:dyDescent="0.25">
      <c r="BO76" s="36"/>
    </row>
    <row r="77" spans="14:88" ht="15.75" x14ac:dyDescent="0.25">
      <c r="BO77" s="36"/>
    </row>
    <row r="78" spans="14:88" ht="15.75" x14ac:dyDescent="0.25">
      <c r="BO78" s="36"/>
    </row>
    <row r="79" spans="14:88" ht="15.75" x14ac:dyDescent="0.25">
      <c r="BO79" s="36"/>
    </row>
    <row r="80" spans="14:88" ht="15.75" x14ac:dyDescent="0.25">
      <c r="BO80" s="36"/>
    </row>
    <row r="81" spans="67:67" ht="15.75" x14ac:dyDescent="0.25">
      <c r="BO81" s="36"/>
    </row>
    <row r="82" spans="67:67" ht="15.75" x14ac:dyDescent="0.25">
      <c r="BO82" s="36"/>
    </row>
    <row r="83" spans="67:67" ht="15.75" x14ac:dyDescent="0.25">
      <c r="BO83" s="36"/>
    </row>
    <row r="84" spans="67:67" ht="15.75" x14ac:dyDescent="0.25">
      <c r="BO84" s="36"/>
    </row>
    <row r="85" spans="67:67" ht="15.75" x14ac:dyDescent="0.25">
      <c r="BO85" s="36"/>
    </row>
    <row r="86" spans="67:67" ht="15.75" x14ac:dyDescent="0.25">
      <c r="BO86" s="36"/>
    </row>
    <row r="87" spans="67:67" ht="15.75" x14ac:dyDescent="0.25">
      <c r="BO87" s="36"/>
    </row>
    <row r="88" spans="67:67" ht="15.75" x14ac:dyDescent="0.25">
      <c r="BO88" s="36"/>
    </row>
    <row r="89" spans="67:67" ht="15.75" x14ac:dyDescent="0.25">
      <c r="BO89" s="36"/>
    </row>
    <row r="90" spans="67:67" ht="15.75" x14ac:dyDescent="0.25">
      <c r="BO90" s="36"/>
    </row>
    <row r="91" spans="67:67" ht="15.75" x14ac:dyDescent="0.25">
      <c r="BO91" s="36"/>
    </row>
    <row r="92" spans="67:67" ht="15.75" x14ac:dyDescent="0.25">
      <c r="BO92" s="36"/>
    </row>
    <row r="93" spans="67:67" ht="15.75" x14ac:dyDescent="0.25">
      <c r="BO93" s="36"/>
    </row>
    <row r="94" spans="67:67" ht="15.75" x14ac:dyDescent="0.25">
      <c r="BO94" s="36"/>
    </row>
    <row r="95" spans="67:67" ht="15.75" x14ac:dyDescent="0.25">
      <c r="BO95" s="36"/>
    </row>
    <row r="96" spans="67:67" ht="15.75" x14ac:dyDescent="0.25">
      <c r="BO96" s="36"/>
    </row>
    <row r="97" spans="67:67" ht="15.75" x14ac:dyDescent="0.25">
      <c r="BO97" s="36"/>
    </row>
    <row r="98" spans="67:67" ht="15.75" x14ac:dyDescent="0.25">
      <c r="BO98" s="36"/>
    </row>
    <row r="99" spans="67:67" ht="15.75" x14ac:dyDescent="0.25">
      <c r="BO99" s="36"/>
    </row>
    <row r="100" spans="67:67" ht="15.75" x14ac:dyDescent="0.25">
      <c r="BO100" s="36"/>
    </row>
    <row r="101" spans="67:67" ht="15.75" x14ac:dyDescent="0.25">
      <c r="BO101" s="36"/>
    </row>
    <row r="102" spans="67:67" ht="15.75" x14ac:dyDescent="0.25">
      <c r="BO102" s="36"/>
    </row>
    <row r="103" spans="67:67" ht="15.75" x14ac:dyDescent="0.25">
      <c r="BO103" s="36"/>
    </row>
    <row r="104" spans="67:67" ht="15.75" x14ac:dyDescent="0.25">
      <c r="BO104" s="36"/>
    </row>
    <row r="105" spans="67:67" ht="15.75" x14ac:dyDescent="0.25">
      <c r="BO105" s="36"/>
    </row>
    <row r="106" spans="67:67" ht="15.75" x14ac:dyDescent="0.25">
      <c r="BO106" s="36"/>
    </row>
    <row r="107" spans="67:67" ht="15.75" x14ac:dyDescent="0.25">
      <c r="BO107" s="36"/>
    </row>
    <row r="108" spans="67:67" ht="15.75" x14ac:dyDescent="0.25">
      <c r="BO108" s="36"/>
    </row>
    <row r="109" spans="67:67" ht="15.75" x14ac:dyDescent="0.25">
      <c r="BO109" s="36"/>
    </row>
    <row r="110" spans="67:67" ht="15.75" x14ac:dyDescent="0.25">
      <c r="BO110" s="36"/>
    </row>
    <row r="111" spans="67:67" ht="15.75" x14ac:dyDescent="0.25">
      <c r="BO111" s="36"/>
    </row>
    <row r="112" spans="67:67" ht="15.75" x14ac:dyDescent="0.25">
      <c r="BO112" s="36"/>
    </row>
    <row r="113" spans="67:67" ht="15.75" x14ac:dyDescent="0.25">
      <c r="BO113" s="36"/>
    </row>
    <row r="114" spans="67:67" ht="15.75" x14ac:dyDescent="0.25">
      <c r="BO114" s="36"/>
    </row>
    <row r="115" spans="67:67" ht="15.75" x14ac:dyDescent="0.25">
      <c r="BO115" s="36"/>
    </row>
    <row r="116" spans="67:67" ht="15.75" x14ac:dyDescent="0.25">
      <c r="BO116" s="36"/>
    </row>
    <row r="117" spans="67:67" ht="15.75" x14ac:dyDescent="0.25">
      <c r="BO117" s="36"/>
    </row>
    <row r="118" spans="67:67" ht="15.75" x14ac:dyDescent="0.25">
      <c r="BO118" s="36"/>
    </row>
    <row r="119" spans="67:67" ht="15.75" x14ac:dyDescent="0.25">
      <c r="BO119" s="36"/>
    </row>
    <row r="120" spans="67:67" ht="15.75" x14ac:dyDescent="0.25">
      <c r="BO120" s="36"/>
    </row>
    <row r="121" spans="67:67" ht="15.75" x14ac:dyDescent="0.25">
      <c r="BO121" s="36"/>
    </row>
    <row r="122" spans="67:67" ht="15.75" x14ac:dyDescent="0.25">
      <c r="BO122" s="36"/>
    </row>
    <row r="123" spans="67:67" ht="15.75" x14ac:dyDescent="0.25">
      <c r="BO123" s="36"/>
    </row>
    <row r="124" spans="67:67" ht="15.75" x14ac:dyDescent="0.25">
      <c r="BO124" s="36"/>
    </row>
    <row r="125" spans="67:67" ht="15.75" x14ac:dyDescent="0.25">
      <c r="BO125" s="36"/>
    </row>
    <row r="126" spans="67:67" ht="15.75" x14ac:dyDescent="0.25">
      <c r="BO126" s="36"/>
    </row>
    <row r="127" spans="67:67" ht="15.75" x14ac:dyDescent="0.25">
      <c r="BO127" s="36"/>
    </row>
    <row r="128" spans="67:67" ht="15.75" x14ac:dyDescent="0.25">
      <c r="BO128" s="36"/>
    </row>
    <row r="129" spans="67:67" ht="15.75" x14ac:dyDescent="0.25">
      <c r="BO129" s="36"/>
    </row>
    <row r="130" spans="67:67" ht="15.75" x14ac:dyDescent="0.25">
      <c r="BO130" s="36"/>
    </row>
    <row r="131" spans="67:67" ht="15.75" x14ac:dyDescent="0.25">
      <c r="BO131" s="36"/>
    </row>
    <row r="132" spans="67:67" ht="15.75" x14ac:dyDescent="0.25">
      <c r="BO132" s="36"/>
    </row>
    <row r="133" spans="67:67" ht="15.75" x14ac:dyDescent="0.25">
      <c r="BO133" s="36"/>
    </row>
    <row r="134" spans="67:67" ht="15.75" x14ac:dyDescent="0.25">
      <c r="BO134" s="36"/>
    </row>
    <row r="135" spans="67:67" ht="15.75" x14ac:dyDescent="0.25">
      <c r="BO135" s="36"/>
    </row>
    <row r="136" spans="67:67" ht="15.75" x14ac:dyDescent="0.25">
      <c r="BO136" s="36"/>
    </row>
    <row r="137" spans="67:67" ht="15.75" x14ac:dyDescent="0.25">
      <c r="BO137" s="36"/>
    </row>
    <row r="138" spans="67:67" ht="15.75" x14ac:dyDescent="0.25">
      <c r="BO138" s="36"/>
    </row>
    <row r="139" spans="67:67" ht="15.75" x14ac:dyDescent="0.25">
      <c r="BO139" s="36"/>
    </row>
    <row r="140" spans="67:67" ht="15.75" x14ac:dyDescent="0.25">
      <c r="BO140" s="36"/>
    </row>
    <row r="141" spans="67:67" ht="15.75" x14ac:dyDescent="0.25">
      <c r="BO141" s="36"/>
    </row>
    <row r="142" spans="67:67" ht="15.75" x14ac:dyDescent="0.25">
      <c r="BO142" s="36"/>
    </row>
  </sheetData>
  <sortState ref="B7:M27">
    <sortCondition descending="1" ref="K7:K27"/>
  </sortState>
  <phoneticPr fontId="21" type="noConversion"/>
  <pageMargins left="0.47244094488188981" right="0.39370078740157483" top="0.39370078740157483" bottom="0.2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N14" sqref="N14"/>
    </sheetView>
  </sheetViews>
  <sheetFormatPr defaultColWidth="9.140625" defaultRowHeight="12.75" x14ac:dyDescent="0.2"/>
  <cols>
    <col min="1" max="1" width="4.140625" style="2" customWidth="1"/>
    <col min="2" max="2" width="21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14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39">
        <v>1</v>
      </c>
      <c r="B8" s="89" t="s">
        <v>117</v>
      </c>
      <c r="C8" s="90">
        <v>2013</v>
      </c>
      <c r="D8" s="50" t="s">
        <v>104</v>
      </c>
      <c r="E8" s="80">
        <v>21.12</v>
      </c>
      <c r="F8" s="81">
        <f t="shared" ref="F8:F27" si="0">IF(E8&lt;&gt;0,INT(1.06*(45.01-E8)^2.1),0)</f>
        <v>830</v>
      </c>
      <c r="G8" s="80">
        <v>4</v>
      </c>
      <c r="H8" s="82">
        <f t="shared" ref="H8:H27" si="1">IF(G8&lt;&gt;0,INT(2.20628792*((G8*100)-130)^1),0)</f>
        <v>595</v>
      </c>
      <c r="I8" s="80">
        <v>49.74</v>
      </c>
      <c r="J8" s="83">
        <f t="shared" ref="J8:J27" si="2">IF(I8&lt;&gt;0,INT(28.058125*(I8-3.6)^0.9),0)</f>
        <v>882</v>
      </c>
      <c r="K8" s="84">
        <f t="shared" ref="K8:K27" si="3">SUM(F8+H8+J8)</f>
        <v>2307</v>
      </c>
      <c r="L8" s="85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91" t="s">
        <v>116</v>
      </c>
      <c r="C9" s="50">
        <v>2013</v>
      </c>
      <c r="D9" s="50" t="s">
        <v>104</v>
      </c>
      <c r="E9" s="80">
        <v>22.43</v>
      </c>
      <c r="F9" s="81">
        <f t="shared" si="0"/>
        <v>738</v>
      </c>
      <c r="G9" s="86">
        <v>4.1500000000000004</v>
      </c>
      <c r="H9" s="82">
        <f t="shared" si="1"/>
        <v>628</v>
      </c>
      <c r="I9" s="86">
        <v>50.32</v>
      </c>
      <c r="J9" s="83">
        <f t="shared" si="2"/>
        <v>892</v>
      </c>
      <c r="K9" s="84">
        <f t="shared" si="3"/>
        <v>2258</v>
      </c>
      <c r="L9" s="85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52" t="s">
        <v>146</v>
      </c>
      <c r="C10" s="50">
        <v>2013</v>
      </c>
      <c r="D10" s="50" t="s">
        <v>135</v>
      </c>
      <c r="E10" s="80">
        <v>22.8</v>
      </c>
      <c r="F10" s="81">
        <f t="shared" si="0"/>
        <v>712</v>
      </c>
      <c r="G10" s="86">
        <v>3.98</v>
      </c>
      <c r="H10" s="82">
        <f t="shared" si="1"/>
        <v>591</v>
      </c>
      <c r="I10" s="86">
        <v>44.63</v>
      </c>
      <c r="J10" s="83">
        <f t="shared" si="2"/>
        <v>794</v>
      </c>
      <c r="K10" s="84">
        <f t="shared" si="3"/>
        <v>2097</v>
      </c>
      <c r="L10" s="85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52" t="s">
        <v>145</v>
      </c>
      <c r="C11" s="50">
        <v>2013</v>
      </c>
      <c r="D11" s="50" t="s">
        <v>135</v>
      </c>
      <c r="E11" s="80">
        <v>22.15</v>
      </c>
      <c r="F11" s="81">
        <f t="shared" si="0"/>
        <v>757</v>
      </c>
      <c r="G11" s="86">
        <v>4.0999999999999996</v>
      </c>
      <c r="H11" s="82">
        <f t="shared" si="1"/>
        <v>617</v>
      </c>
      <c r="I11" s="86">
        <v>34.92</v>
      </c>
      <c r="J11" s="83">
        <f t="shared" si="2"/>
        <v>622</v>
      </c>
      <c r="K11" s="84">
        <f t="shared" si="3"/>
        <v>1996</v>
      </c>
      <c r="L11" s="85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92" t="s">
        <v>118</v>
      </c>
      <c r="C12" s="93">
        <v>2013</v>
      </c>
      <c r="D12" s="50" t="s">
        <v>104</v>
      </c>
      <c r="E12" s="80">
        <v>22.24</v>
      </c>
      <c r="F12" s="81">
        <f t="shared" si="0"/>
        <v>751</v>
      </c>
      <c r="G12" s="86">
        <v>3.75</v>
      </c>
      <c r="H12" s="82">
        <f t="shared" si="1"/>
        <v>540</v>
      </c>
      <c r="I12" s="86">
        <v>36.5</v>
      </c>
      <c r="J12" s="83">
        <f t="shared" si="2"/>
        <v>650</v>
      </c>
      <c r="K12" s="84">
        <f t="shared" si="3"/>
        <v>1941</v>
      </c>
      <c r="L12" s="85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2" t="s">
        <v>172</v>
      </c>
      <c r="C13" s="50">
        <v>2013</v>
      </c>
      <c r="D13" s="50" t="s">
        <v>159</v>
      </c>
      <c r="E13" s="80">
        <v>22.87</v>
      </c>
      <c r="F13" s="81">
        <f t="shared" si="0"/>
        <v>708</v>
      </c>
      <c r="G13" s="86">
        <v>3.9</v>
      </c>
      <c r="H13" s="82">
        <f t="shared" si="1"/>
        <v>573</v>
      </c>
      <c r="I13" s="86">
        <v>36.700000000000003</v>
      </c>
      <c r="J13" s="83">
        <f t="shared" si="2"/>
        <v>654</v>
      </c>
      <c r="K13" s="84">
        <f t="shared" si="3"/>
        <v>1935</v>
      </c>
      <c r="L13" s="85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94" t="s">
        <v>79</v>
      </c>
      <c r="C14" s="57">
        <v>2013</v>
      </c>
      <c r="D14" s="55" t="s">
        <v>52</v>
      </c>
      <c r="E14" s="80">
        <v>23.4</v>
      </c>
      <c r="F14" s="81">
        <f t="shared" si="0"/>
        <v>673</v>
      </c>
      <c r="G14" s="86">
        <v>3.58</v>
      </c>
      <c r="H14" s="82">
        <f t="shared" si="1"/>
        <v>503</v>
      </c>
      <c r="I14" s="86">
        <v>37.68</v>
      </c>
      <c r="J14" s="83">
        <f t="shared" si="2"/>
        <v>671</v>
      </c>
      <c r="K14" s="84">
        <f t="shared" si="3"/>
        <v>1847</v>
      </c>
      <c r="L14" s="85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200</v>
      </c>
      <c r="C15" s="50">
        <v>2013</v>
      </c>
      <c r="D15" s="50" t="s">
        <v>188</v>
      </c>
      <c r="E15" s="80">
        <v>23.31</v>
      </c>
      <c r="F15" s="81">
        <f t="shared" si="0"/>
        <v>679</v>
      </c>
      <c r="G15" s="86">
        <v>3.74</v>
      </c>
      <c r="H15" s="82">
        <f t="shared" si="1"/>
        <v>538</v>
      </c>
      <c r="I15" s="86">
        <v>35.119999999999997</v>
      </c>
      <c r="J15" s="83">
        <f t="shared" si="2"/>
        <v>626</v>
      </c>
      <c r="K15" s="84">
        <f t="shared" si="3"/>
        <v>1843</v>
      </c>
      <c r="L15" s="85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47">
        <v>9</v>
      </c>
      <c r="B16" s="173" t="s">
        <v>236</v>
      </c>
      <c r="C16" s="149">
        <v>2013</v>
      </c>
      <c r="D16" s="149" t="s">
        <v>24</v>
      </c>
      <c r="E16" s="158">
        <v>23.34</v>
      </c>
      <c r="F16" s="159">
        <f t="shared" si="0"/>
        <v>677</v>
      </c>
      <c r="G16" s="163">
        <v>3.52</v>
      </c>
      <c r="H16" s="160">
        <f t="shared" si="1"/>
        <v>489</v>
      </c>
      <c r="I16" s="163">
        <v>37.72</v>
      </c>
      <c r="J16" s="159">
        <f t="shared" si="2"/>
        <v>672</v>
      </c>
      <c r="K16" s="161">
        <f t="shared" si="3"/>
        <v>1838</v>
      </c>
      <c r="L16" s="162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95" t="s">
        <v>80</v>
      </c>
      <c r="C17" s="50">
        <v>2013</v>
      </c>
      <c r="D17" s="50" t="s">
        <v>52</v>
      </c>
      <c r="E17" s="80">
        <v>22.38</v>
      </c>
      <c r="F17" s="81">
        <f t="shared" si="0"/>
        <v>741</v>
      </c>
      <c r="G17" s="86">
        <v>3.87</v>
      </c>
      <c r="H17" s="82">
        <f t="shared" si="1"/>
        <v>567</v>
      </c>
      <c r="I17" s="86">
        <v>27.38</v>
      </c>
      <c r="J17" s="83">
        <f t="shared" si="2"/>
        <v>486</v>
      </c>
      <c r="K17" s="84">
        <f t="shared" si="3"/>
        <v>1794</v>
      </c>
      <c r="L17" s="85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52" t="s">
        <v>201</v>
      </c>
      <c r="C18" s="50">
        <v>2013</v>
      </c>
      <c r="D18" s="50" t="s">
        <v>188</v>
      </c>
      <c r="E18" s="80">
        <v>23.71</v>
      </c>
      <c r="F18" s="81">
        <f t="shared" si="0"/>
        <v>652</v>
      </c>
      <c r="G18" s="86">
        <v>3.7</v>
      </c>
      <c r="H18" s="82">
        <f t="shared" si="1"/>
        <v>529</v>
      </c>
      <c r="I18" s="86">
        <v>33.92</v>
      </c>
      <c r="J18" s="83">
        <f t="shared" si="2"/>
        <v>604</v>
      </c>
      <c r="K18" s="84">
        <f t="shared" si="3"/>
        <v>1785</v>
      </c>
      <c r="L18" s="85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156">
        <v>12</v>
      </c>
      <c r="B19" s="174" t="s">
        <v>38</v>
      </c>
      <c r="C19" s="175">
        <v>2013</v>
      </c>
      <c r="D19" s="176" t="s">
        <v>24</v>
      </c>
      <c r="E19" s="158">
        <v>23.1</v>
      </c>
      <c r="F19" s="159">
        <f t="shared" si="0"/>
        <v>692</v>
      </c>
      <c r="G19" s="163">
        <v>3.75</v>
      </c>
      <c r="H19" s="160">
        <f t="shared" si="1"/>
        <v>540</v>
      </c>
      <c r="I19" s="163">
        <v>30.97</v>
      </c>
      <c r="J19" s="159">
        <f t="shared" si="2"/>
        <v>551</v>
      </c>
      <c r="K19" s="161">
        <f t="shared" si="3"/>
        <v>1783</v>
      </c>
      <c r="L19" s="162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156">
        <v>13</v>
      </c>
      <c r="B20" s="173" t="s">
        <v>39</v>
      </c>
      <c r="C20" s="149">
        <v>2013</v>
      </c>
      <c r="D20" s="149" t="s">
        <v>24</v>
      </c>
      <c r="E20" s="158">
        <v>23.92</v>
      </c>
      <c r="F20" s="159">
        <f t="shared" si="0"/>
        <v>639</v>
      </c>
      <c r="G20" s="163">
        <v>3.68</v>
      </c>
      <c r="H20" s="160">
        <f t="shared" si="1"/>
        <v>525</v>
      </c>
      <c r="I20" s="163">
        <v>34.35</v>
      </c>
      <c r="J20" s="159">
        <f t="shared" si="2"/>
        <v>612</v>
      </c>
      <c r="K20" s="161">
        <f t="shared" si="3"/>
        <v>1776</v>
      </c>
      <c r="L20" s="162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94" t="s">
        <v>233</v>
      </c>
      <c r="C21" s="57">
        <v>2013</v>
      </c>
      <c r="D21" s="50" t="s">
        <v>52</v>
      </c>
      <c r="E21" s="80">
        <v>23.87</v>
      </c>
      <c r="F21" s="81">
        <f t="shared" si="0"/>
        <v>642</v>
      </c>
      <c r="G21" s="86">
        <v>3.3</v>
      </c>
      <c r="H21" s="82">
        <f t="shared" si="1"/>
        <v>441</v>
      </c>
      <c r="I21" s="86">
        <v>35.44</v>
      </c>
      <c r="J21" s="83">
        <f t="shared" si="2"/>
        <v>632</v>
      </c>
      <c r="K21" s="84">
        <f t="shared" si="3"/>
        <v>1715</v>
      </c>
      <c r="L21" s="85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2" t="s">
        <v>259</v>
      </c>
      <c r="C22" s="50">
        <v>2013</v>
      </c>
      <c r="D22" s="50" t="s">
        <v>159</v>
      </c>
      <c r="E22" s="80">
        <v>25.8</v>
      </c>
      <c r="F22" s="81">
        <f t="shared" si="0"/>
        <v>525</v>
      </c>
      <c r="G22" s="86">
        <v>3.15</v>
      </c>
      <c r="H22" s="82">
        <f t="shared" si="1"/>
        <v>408</v>
      </c>
      <c r="I22" s="86">
        <v>30.62</v>
      </c>
      <c r="J22" s="83">
        <f t="shared" si="2"/>
        <v>545</v>
      </c>
      <c r="K22" s="84">
        <f t="shared" si="3"/>
        <v>1478</v>
      </c>
      <c r="L22" s="85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52" t="s">
        <v>202</v>
      </c>
      <c r="C23" s="50">
        <v>2013</v>
      </c>
      <c r="D23" s="50" t="s">
        <v>188</v>
      </c>
      <c r="E23" s="80">
        <v>26.43</v>
      </c>
      <c r="F23" s="81">
        <f t="shared" si="0"/>
        <v>490</v>
      </c>
      <c r="G23" s="86">
        <v>3.72</v>
      </c>
      <c r="H23" s="82">
        <f t="shared" si="1"/>
        <v>533</v>
      </c>
      <c r="I23" s="86">
        <v>24.43</v>
      </c>
      <c r="J23" s="83">
        <f t="shared" si="2"/>
        <v>431</v>
      </c>
      <c r="K23" s="84">
        <f t="shared" si="3"/>
        <v>1454</v>
      </c>
      <c r="L23" s="85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52" t="s">
        <v>234</v>
      </c>
      <c r="C24" s="50">
        <v>2013</v>
      </c>
      <c r="D24" s="50" t="s">
        <v>217</v>
      </c>
      <c r="E24" s="80">
        <v>24.54</v>
      </c>
      <c r="F24" s="81">
        <f t="shared" si="0"/>
        <v>600</v>
      </c>
      <c r="G24" s="86">
        <v>3.1</v>
      </c>
      <c r="H24" s="82">
        <f t="shared" si="1"/>
        <v>397</v>
      </c>
      <c r="I24" s="86">
        <v>22.95</v>
      </c>
      <c r="J24" s="83">
        <f t="shared" si="2"/>
        <v>403</v>
      </c>
      <c r="K24" s="84">
        <f t="shared" si="3"/>
        <v>1400</v>
      </c>
      <c r="L24" s="85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52" t="s">
        <v>223</v>
      </c>
      <c r="C25" s="50">
        <v>2013</v>
      </c>
      <c r="D25" s="50" t="s">
        <v>217</v>
      </c>
      <c r="E25" s="80">
        <v>25</v>
      </c>
      <c r="F25" s="81">
        <f t="shared" si="0"/>
        <v>572</v>
      </c>
      <c r="G25" s="86">
        <v>3.05</v>
      </c>
      <c r="H25" s="82">
        <f t="shared" si="1"/>
        <v>386</v>
      </c>
      <c r="I25" s="86">
        <v>23.93</v>
      </c>
      <c r="J25" s="83">
        <f t="shared" si="2"/>
        <v>422</v>
      </c>
      <c r="K25" s="84">
        <f t="shared" si="3"/>
        <v>1380</v>
      </c>
      <c r="L25" s="85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79" t="s">
        <v>91</v>
      </c>
      <c r="C26" s="57">
        <v>2013</v>
      </c>
      <c r="D26" s="55" t="s">
        <v>82</v>
      </c>
      <c r="E26" s="80"/>
      <c r="F26" s="81">
        <f t="shared" si="0"/>
        <v>0</v>
      </c>
      <c r="G26" s="86"/>
      <c r="H26" s="82">
        <f t="shared" si="1"/>
        <v>0</v>
      </c>
      <c r="I26" s="86"/>
      <c r="J26" s="83">
        <f t="shared" si="2"/>
        <v>0</v>
      </c>
      <c r="K26" s="84">
        <f t="shared" si="3"/>
        <v>0</v>
      </c>
      <c r="L26" s="97"/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29">
        <v>20</v>
      </c>
      <c r="B27" s="98" t="s">
        <v>92</v>
      </c>
      <c r="C27" s="99">
        <v>2013</v>
      </c>
      <c r="D27" s="99" t="s">
        <v>82</v>
      </c>
      <c r="E27" s="100"/>
      <c r="F27" s="101">
        <f t="shared" si="0"/>
        <v>0</v>
      </c>
      <c r="G27" s="102"/>
      <c r="H27" s="103">
        <f t="shared" si="1"/>
        <v>0</v>
      </c>
      <c r="I27" s="102"/>
      <c r="J27" s="55">
        <f t="shared" si="2"/>
        <v>0</v>
      </c>
      <c r="K27" s="104">
        <f t="shared" si="3"/>
        <v>0</v>
      </c>
      <c r="L27" s="105"/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">
      <c r="A28" s="106"/>
      <c r="B28" s="107"/>
      <c r="C28" s="108"/>
      <c r="D28" s="106"/>
      <c r="E28" s="109"/>
      <c r="F28" s="106"/>
      <c r="G28" s="109"/>
      <c r="H28" s="110"/>
      <c r="I28" s="109"/>
      <c r="J28" s="111"/>
      <c r="K28" s="112"/>
      <c r="L28" s="106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7"/>
      <c r="B29" s="64"/>
      <c r="C29" s="27"/>
      <c r="D29" s="7"/>
      <c r="E29" s="14"/>
      <c r="F29" s="7"/>
      <c r="G29" s="14"/>
      <c r="H29" s="61"/>
      <c r="I29" s="14"/>
      <c r="J29" s="24"/>
      <c r="K29" s="16"/>
      <c r="L29" s="7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62"/>
      <c r="C30" s="27"/>
      <c r="D30" s="63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62"/>
      <c r="C31" s="27"/>
      <c r="D31" s="63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62"/>
      <c r="C32" s="27"/>
      <c r="D32" s="63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62"/>
      <c r="C33" s="63"/>
      <c r="D33" s="63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62"/>
      <c r="C34" s="63"/>
      <c r="D34" s="63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62"/>
      <c r="C35" s="63"/>
      <c r="D35" s="63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A42" s="8"/>
      <c r="B42" s="8"/>
      <c r="C42" s="8"/>
      <c r="D42" s="31"/>
      <c r="E42" s="8"/>
      <c r="F42" s="8"/>
      <c r="G42" s="8"/>
      <c r="H42" s="8"/>
      <c r="I42" s="8"/>
      <c r="J42" s="8"/>
      <c r="K42" s="8"/>
      <c r="L42" s="8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A43" s="8"/>
      <c r="B43" s="8"/>
      <c r="C43" s="8"/>
      <c r="D43" s="31"/>
      <c r="E43" s="8"/>
      <c r="F43" s="8"/>
      <c r="G43" s="8"/>
      <c r="H43" s="8"/>
      <c r="I43" s="8"/>
      <c r="J43" s="8"/>
      <c r="K43" s="8"/>
      <c r="L43" s="8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A44" s="8"/>
      <c r="B44" s="8"/>
      <c r="C44" s="8"/>
      <c r="D44" s="31"/>
      <c r="E44" s="8"/>
      <c r="F44" s="8"/>
      <c r="G44" s="8"/>
      <c r="H44" s="8"/>
      <c r="I44" s="8"/>
      <c r="J44" s="8"/>
      <c r="K44" s="8"/>
      <c r="L44" s="8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4:88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4:88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4:88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4:88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4:88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4:88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4:88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4:88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4:88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4:88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4:88" ht="15.75" x14ac:dyDescent="0.25">
      <c r="BO75" s="36"/>
    </row>
    <row r="76" spans="14:88" ht="15.75" x14ac:dyDescent="0.25">
      <c r="BO76" s="36"/>
    </row>
    <row r="77" spans="14:88" ht="15.75" x14ac:dyDescent="0.25">
      <c r="BO77" s="36"/>
    </row>
    <row r="78" spans="14:88" ht="15.75" x14ac:dyDescent="0.25">
      <c r="BO78" s="36"/>
    </row>
    <row r="79" spans="14:88" ht="15.75" x14ac:dyDescent="0.25">
      <c r="BO79" s="36"/>
    </row>
    <row r="80" spans="14:88" ht="15.75" x14ac:dyDescent="0.25">
      <c r="BO80" s="36"/>
    </row>
    <row r="81" spans="67:67" ht="15.75" x14ac:dyDescent="0.25">
      <c r="BO81" s="36"/>
    </row>
    <row r="82" spans="67:67" ht="15.75" x14ac:dyDescent="0.25">
      <c r="BO82" s="36"/>
    </row>
    <row r="83" spans="67:67" ht="15.75" x14ac:dyDescent="0.25">
      <c r="BO83" s="36"/>
    </row>
    <row r="84" spans="67:67" ht="15.75" x14ac:dyDescent="0.25">
      <c r="BO84" s="36"/>
    </row>
    <row r="85" spans="67:67" ht="15.75" x14ac:dyDescent="0.25">
      <c r="BO85" s="36"/>
    </row>
    <row r="86" spans="67:67" ht="15.75" x14ac:dyDescent="0.25">
      <c r="BO86" s="36"/>
    </row>
    <row r="87" spans="67:67" ht="15.75" x14ac:dyDescent="0.25">
      <c r="BO87" s="36"/>
    </row>
    <row r="88" spans="67:67" ht="15.75" x14ac:dyDescent="0.25">
      <c r="BO88" s="36"/>
    </row>
    <row r="89" spans="67:67" ht="15.75" x14ac:dyDescent="0.25">
      <c r="BO89" s="36"/>
    </row>
    <row r="90" spans="67:67" ht="15.75" x14ac:dyDescent="0.25">
      <c r="BO90" s="36"/>
    </row>
    <row r="91" spans="67:67" ht="15.75" x14ac:dyDescent="0.25">
      <c r="BO91" s="36"/>
    </row>
    <row r="92" spans="67:67" ht="15.75" x14ac:dyDescent="0.25">
      <c r="BO92" s="36"/>
    </row>
    <row r="93" spans="67:67" ht="15.75" x14ac:dyDescent="0.25">
      <c r="BO93" s="36"/>
    </row>
    <row r="94" spans="67:67" ht="15.75" x14ac:dyDescent="0.25">
      <c r="BO94" s="36"/>
    </row>
    <row r="95" spans="67:67" ht="15.75" x14ac:dyDescent="0.25">
      <c r="BO95" s="36"/>
    </row>
    <row r="96" spans="67:67" ht="15.75" x14ac:dyDescent="0.25">
      <c r="BO96" s="36"/>
    </row>
    <row r="97" spans="67:67" ht="15.75" x14ac:dyDescent="0.25">
      <c r="BO97" s="36"/>
    </row>
    <row r="98" spans="67:67" ht="15.75" x14ac:dyDescent="0.25">
      <c r="BO98" s="36"/>
    </row>
    <row r="99" spans="67:67" ht="15.75" x14ac:dyDescent="0.25">
      <c r="BO99" s="36"/>
    </row>
    <row r="100" spans="67:67" ht="15.75" x14ac:dyDescent="0.25">
      <c r="BO100" s="36"/>
    </row>
    <row r="101" spans="67:67" ht="15.75" x14ac:dyDescent="0.25">
      <c r="BO101" s="36"/>
    </row>
    <row r="102" spans="67:67" ht="15.75" x14ac:dyDescent="0.25">
      <c r="BO102" s="36"/>
    </row>
    <row r="103" spans="67:67" ht="15.75" x14ac:dyDescent="0.25">
      <c r="BO103" s="36"/>
    </row>
    <row r="104" spans="67:67" ht="15.75" x14ac:dyDescent="0.25">
      <c r="BO104" s="36"/>
    </row>
    <row r="105" spans="67:67" ht="15.75" x14ac:dyDescent="0.25">
      <c r="BO105" s="36"/>
    </row>
    <row r="106" spans="67:67" ht="15.75" x14ac:dyDescent="0.25">
      <c r="BO106" s="36"/>
    </row>
    <row r="107" spans="67:67" ht="15.75" x14ac:dyDescent="0.25">
      <c r="BO107" s="36"/>
    </row>
    <row r="108" spans="67:67" ht="15.75" x14ac:dyDescent="0.25">
      <c r="BO108" s="36"/>
    </row>
    <row r="109" spans="67:67" ht="15.75" x14ac:dyDescent="0.25">
      <c r="BO109" s="36"/>
    </row>
    <row r="110" spans="67:67" ht="15.75" x14ac:dyDescent="0.25">
      <c r="BO110" s="36"/>
    </row>
    <row r="111" spans="67:67" ht="15.75" x14ac:dyDescent="0.25">
      <c r="BO111" s="36"/>
    </row>
    <row r="112" spans="67:67" ht="15.75" x14ac:dyDescent="0.25">
      <c r="BO112" s="36"/>
    </row>
    <row r="113" spans="67:67" ht="15.75" x14ac:dyDescent="0.25">
      <c r="BO113" s="36"/>
    </row>
    <row r="114" spans="67:67" ht="15.75" x14ac:dyDescent="0.25">
      <c r="BO114" s="36"/>
    </row>
    <row r="115" spans="67:67" ht="15.75" x14ac:dyDescent="0.25">
      <c r="BO115" s="36"/>
    </row>
    <row r="116" spans="67:67" ht="15.75" x14ac:dyDescent="0.25">
      <c r="BO116" s="36"/>
    </row>
    <row r="117" spans="67:67" ht="15.75" x14ac:dyDescent="0.25">
      <c r="BO117" s="36"/>
    </row>
    <row r="118" spans="67:67" ht="15.75" x14ac:dyDescent="0.25">
      <c r="BO118" s="36"/>
    </row>
    <row r="119" spans="67:67" ht="15.75" x14ac:dyDescent="0.25">
      <c r="BO119" s="36"/>
    </row>
    <row r="120" spans="67:67" ht="15.75" x14ac:dyDescent="0.25">
      <c r="BO120" s="36"/>
    </row>
    <row r="121" spans="67:67" ht="15.75" x14ac:dyDescent="0.25">
      <c r="BO121" s="36"/>
    </row>
    <row r="122" spans="67:67" ht="15.75" x14ac:dyDescent="0.25">
      <c r="BO122" s="36"/>
    </row>
    <row r="123" spans="67:67" ht="15.75" x14ac:dyDescent="0.25">
      <c r="BO123" s="36"/>
    </row>
    <row r="124" spans="67:67" ht="15.75" x14ac:dyDescent="0.25">
      <c r="BO124" s="36"/>
    </row>
    <row r="125" spans="67:67" ht="15.75" x14ac:dyDescent="0.25">
      <c r="BO125" s="36"/>
    </row>
    <row r="126" spans="67:67" ht="15.75" x14ac:dyDescent="0.25">
      <c r="BO126" s="36"/>
    </row>
    <row r="127" spans="67:67" ht="15.75" x14ac:dyDescent="0.25">
      <c r="BO127" s="36"/>
    </row>
    <row r="128" spans="67:67" ht="15.75" x14ac:dyDescent="0.25">
      <c r="BO128" s="36"/>
    </row>
    <row r="129" spans="67:67" ht="15.75" x14ac:dyDescent="0.25">
      <c r="BO129" s="36"/>
    </row>
    <row r="130" spans="67:67" ht="15.75" x14ac:dyDescent="0.25">
      <c r="BO130" s="36"/>
    </row>
    <row r="131" spans="67:67" ht="15.75" x14ac:dyDescent="0.25">
      <c r="BO131" s="36"/>
    </row>
    <row r="132" spans="67:67" ht="15.75" x14ac:dyDescent="0.25">
      <c r="BO132" s="36"/>
    </row>
    <row r="133" spans="67:67" ht="15.75" x14ac:dyDescent="0.25">
      <c r="BO133" s="36"/>
    </row>
    <row r="134" spans="67:67" ht="15.75" x14ac:dyDescent="0.25">
      <c r="BO134" s="36"/>
    </row>
    <row r="135" spans="67:67" ht="15.75" x14ac:dyDescent="0.25">
      <c r="BO135" s="36"/>
    </row>
    <row r="136" spans="67:67" ht="15.75" x14ac:dyDescent="0.25">
      <c r="BO136" s="36"/>
    </row>
    <row r="137" spans="67:67" ht="15.75" x14ac:dyDescent="0.25">
      <c r="BO137" s="36"/>
    </row>
    <row r="138" spans="67:67" ht="15.75" x14ac:dyDescent="0.25">
      <c r="BO138" s="36"/>
    </row>
    <row r="139" spans="67:67" ht="15.75" x14ac:dyDescent="0.25">
      <c r="BO139" s="36"/>
    </row>
    <row r="140" spans="67:67" ht="15.75" x14ac:dyDescent="0.25">
      <c r="BO140" s="36"/>
    </row>
    <row r="141" spans="67:67" ht="15.75" x14ac:dyDescent="0.25">
      <c r="BO141" s="36"/>
    </row>
    <row r="142" spans="67:67" ht="15.75" x14ac:dyDescent="0.25">
      <c r="BO142" s="36"/>
    </row>
  </sheetData>
  <sortState ref="B7:M28">
    <sortCondition descending="1" ref="K7:K28"/>
  </sortState>
  <phoneticPr fontId="21" type="noConversion"/>
  <pageMargins left="0.47244094488188981" right="0.39370078740157483" top="0.39370078740157483" bottom="0.21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A24" sqref="A24:L24"/>
    </sheetView>
  </sheetViews>
  <sheetFormatPr defaultColWidth="9.140625" defaultRowHeight="12.75" x14ac:dyDescent="0.2"/>
  <cols>
    <col min="1" max="1" width="4.140625" style="2" customWidth="1"/>
    <col min="2" max="2" width="21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22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147">
        <v>1</v>
      </c>
      <c r="B8" s="148" t="s">
        <v>40</v>
      </c>
      <c r="C8" s="149">
        <v>2017</v>
      </c>
      <c r="D8" s="149" t="s">
        <v>24</v>
      </c>
      <c r="E8" s="158">
        <v>26.22</v>
      </c>
      <c r="F8" s="159">
        <f t="shared" ref="F8:F27" si="0">IF(E8&lt;&gt;0,INT(1.06*(45.01-E8)^2.1),0)</f>
        <v>501</v>
      </c>
      <c r="G8" s="158">
        <v>2.83</v>
      </c>
      <c r="H8" s="160">
        <f t="shared" ref="H8:H27" si="1">IF(G8&lt;&gt;0,INT(2.20628792*((G8*100)-130)^1),0)</f>
        <v>337</v>
      </c>
      <c r="I8" s="158">
        <v>10.050000000000001</v>
      </c>
      <c r="J8" s="159">
        <f t="shared" ref="J8:J27" si="2">IF(I8&lt;&gt;0,INT(28.058125*(I8-3.6)^0.9),0)</f>
        <v>150</v>
      </c>
      <c r="K8" s="161">
        <f t="shared" ref="K8:K27" si="3">SUM(F8+H8+J8)</f>
        <v>988</v>
      </c>
      <c r="L8" s="162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52" t="s">
        <v>51</v>
      </c>
      <c r="C9" s="50">
        <v>2017</v>
      </c>
      <c r="D9" s="50" t="s">
        <v>52</v>
      </c>
      <c r="E9" s="80">
        <v>27.25</v>
      </c>
      <c r="F9" s="81">
        <f t="shared" si="0"/>
        <v>445</v>
      </c>
      <c r="G9" s="86">
        <v>2.5299999999999998</v>
      </c>
      <c r="H9" s="82">
        <f t="shared" si="1"/>
        <v>271</v>
      </c>
      <c r="I9" s="86">
        <v>13.5</v>
      </c>
      <c r="J9" s="83">
        <f t="shared" si="2"/>
        <v>220</v>
      </c>
      <c r="K9" s="84">
        <f t="shared" si="3"/>
        <v>936</v>
      </c>
      <c r="L9" s="85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92" t="s">
        <v>120</v>
      </c>
      <c r="C10" s="125">
        <v>2017</v>
      </c>
      <c r="D10" s="50" t="s">
        <v>104</v>
      </c>
      <c r="E10" s="80">
        <v>28.53</v>
      </c>
      <c r="F10" s="81">
        <f t="shared" si="0"/>
        <v>380</v>
      </c>
      <c r="G10" s="86">
        <v>2.91</v>
      </c>
      <c r="H10" s="82">
        <f t="shared" si="1"/>
        <v>355</v>
      </c>
      <c r="I10" s="86">
        <v>9.1199999999999992</v>
      </c>
      <c r="J10" s="83">
        <f t="shared" si="2"/>
        <v>130</v>
      </c>
      <c r="K10" s="84">
        <f t="shared" si="3"/>
        <v>865</v>
      </c>
      <c r="L10" s="85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52" t="s">
        <v>53</v>
      </c>
      <c r="C11" s="50">
        <v>2017</v>
      </c>
      <c r="D11" s="50" t="s">
        <v>52</v>
      </c>
      <c r="E11" s="80">
        <v>27.05</v>
      </c>
      <c r="F11" s="81">
        <f t="shared" si="0"/>
        <v>456</v>
      </c>
      <c r="G11" s="86">
        <v>2.61</v>
      </c>
      <c r="H11" s="82">
        <f t="shared" si="1"/>
        <v>289</v>
      </c>
      <c r="I11" s="86">
        <v>8.4</v>
      </c>
      <c r="J11" s="83">
        <f t="shared" si="2"/>
        <v>115</v>
      </c>
      <c r="K11" s="84">
        <f t="shared" si="3"/>
        <v>860</v>
      </c>
      <c r="L11" s="85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92" t="s">
        <v>121</v>
      </c>
      <c r="C12" s="125">
        <v>2017</v>
      </c>
      <c r="D12" s="50" t="s">
        <v>104</v>
      </c>
      <c r="E12" s="80">
        <v>26.93</v>
      </c>
      <c r="F12" s="81">
        <f t="shared" si="0"/>
        <v>462</v>
      </c>
      <c r="G12" s="86">
        <v>2.31</v>
      </c>
      <c r="H12" s="82">
        <f t="shared" si="1"/>
        <v>222</v>
      </c>
      <c r="I12" s="86">
        <v>8.74</v>
      </c>
      <c r="J12" s="83">
        <f t="shared" si="2"/>
        <v>122</v>
      </c>
      <c r="K12" s="84">
        <f t="shared" si="3"/>
        <v>806</v>
      </c>
      <c r="L12" s="85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2" t="s">
        <v>147</v>
      </c>
      <c r="C13" s="50">
        <v>2017</v>
      </c>
      <c r="D13" s="50" t="s">
        <v>135</v>
      </c>
      <c r="E13" s="80">
        <v>27.62</v>
      </c>
      <c r="F13" s="81">
        <f t="shared" si="0"/>
        <v>426</v>
      </c>
      <c r="G13" s="86">
        <v>2.2599999999999998</v>
      </c>
      <c r="H13" s="82">
        <f t="shared" si="1"/>
        <v>211</v>
      </c>
      <c r="I13" s="86">
        <v>10.57</v>
      </c>
      <c r="J13" s="83">
        <f t="shared" si="2"/>
        <v>161</v>
      </c>
      <c r="K13" s="84">
        <f t="shared" si="3"/>
        <v>798</v>
      </c>
      <c r="L13" s="85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52" t="s">
        <v>148</v>
      </c>
      <c r="C14" s="50">
        <v>2017</v>
      </c>
      <c r="D14" s="50" t="s">
        <v>135</v>
      </c>
      <c r="E14" s="80">
        <v>28.77</v>
      </c>
      <c r="F14" s="81">
        <f t="shared" si="0"/>
        <v>369</v>
      </c>
      <c r="G14" s="86">
        <v>2.4</v>
      </c>
      <c r="H14" s="82">
        <f t="shared" si="1"/>
        <v>242</v>
      </c>
      <c r="I14" s="86">
        <v>10</v>
      </c>
      <c r="J14" s="83">
        <f t="shared" si="2"/>
        <v>149</v>
      </c>
      <c r="K14" s="84">
        <f t="shared" si="3"/>
        <v>760</v>
      </c>
      <c r="L14" s="85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174</v>
      </c>
      <c r="C15" s="50">
        <v>2017</v>
      </c>
      <c r="D15" s="50" t="s">
        <v>164</v>
      </c>
      <c r="E15" s="80">
        <v>28.9</v>
      </c>
      <c r="F15" s="81">
        <f t="shared" si="0"/>
        <v>363</v>
      </c>
      <c r="G15" s="86">
        <v>2.72</v>
      </c>
      <c r="H15" s="82">
        <f t="shared" si="1"/>
        <v>313</v>
      </c>
      <c r="I15" s="86">
        <v>6</v>
      </c>
      <c r="J15" s="83">
        <f t="shared" si="2"/>
        <v>61</v>
      </c>
      <c r="K15" s="84">
        <f t="shared" si="3"/>
        <v>737</v>
      </c>
      <c r="L15" s="85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52" t="s">
        <v>54</v>
      </c>
      <c r="C16" s="50">
        <v>2017</v>
      </c>
      <c r="D16" s="50" t="s">
        <v>52</v>
      </c>
      <c r="E16" s="80">
        <v>30.27</v>
      </c>
      <c r="F16" s="81">
        <f t="shared" si="0"/>
        <v>301</v>
      </c>
      <c r="G16" s="86">
        <v>2.56</v>
      </c>
      <c r="H16" s="82">
        <f t="shared" si="1"/>
        <v>277</v>
      </c>
      <c r="I16" s="86">
        <v>10.050000000000001</v>
      </c>
      <c r="J16" s="83">
        <f t="shared" si="2"/>
        <v>150</v>
      </c>
      <c r="K16" s="84">
        <f t="shared" si="3"/>
        <v>728</v>
      </c>
      <c r="L16" s="85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52" t="s">
        <v>149</v>
      </c>
      <c r="C17" s="50">
        <v>2017</v>
      </c>
      <c r="D17" s="50" t="s">
        <v>135</v>
      </c>
      <c r="E17" s="80">
        <v>29.86</v>
      </c>
      <c r="F17" s="81">
        <f t="shared" si="0"/>
        <v>319</v>
      </c>
      <c r="G17" s="86">
        <v>2.2999999999999998</v>
      </c>
      <c r="H17" s="82">
        <f t="shared" si="1"/>
        <v>220</v>
      </c>
      <c r="I17" s="86">
        <v>11.41</v>
      </c>
      <c r="J17" s="83">
        <f t="shared" si="2"/>
        <v>178</v>
      </c>
      <c r="K17" s="84">
        <f t="shared" si="3"/>
        <v>717</v>
      </c>
      <c r="L17" s="85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47">
        <v>11</v>
      </c>
      <c r="B18" s="171" t="s">
        <v>119</v>
      </c>
      <c r="C18" s="172">
        <v>2017</v>
      </c>
      <c r="D18" s="149" t="s">
        <v>104</v>
      </c>
      <c r="E18" s="158">
        <v>28.59</v>
      </c>
      <c r="F18" s="159">
        <f t="shared" si="0"/>
        <v>378</v>
      </c>
      <c r="G18" s="163">
        <v>2.4</v>
      </c>
      <c r="H18" s="160">
        <f t="shared" si="1"/>
        <v>242</v>
      </c>
      <c r="I18" s="163">
        <v>6.65</v>
      </c>
      <c r="J18" s="159">
        <f t="shared" si="2"/>
        <v>76</v>
      </c>
      <c r="K18" s="161">
        <f t="shared" si="3"/>
        <v>696</v>
      </c>
      <c r="L18" s="162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156">
        <v>12</v>
      </c>
      <c r="B19" s="148" t="s">
        <v>42</v>
      </c>
      <c r="C19" s="149">
        <v>2017</v>
      </c>
      <c r="D19" s="149" t="s">
        <v>24</v>
      </c>
      <c r="E19" s="158">
        <v>29.53</v>
      </c>
      <c r="F19" s="159">
        <f t="shared" si="0"/>
        <v>334</v>
      </c>
      <c r="G19" s="163">
        <v>2.17</v>
      </c>
      <c r="H19" s="160">
        <f t="shared" si="1"/>
        <v>191</v>
      </c>
      <c r="I19" s="163">
        <v>9.31</v>
      </c>
      <c r="J19" s="159">
        <f t="shared" si="2"/>
        <v>134</v>
      </c>
      <c r="K19" s="161">
        <f t="shared" si="3"/>
        <v>659</v>
      </c>
      <c r="L19" s="162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22">
        <v>13</v>
      </c>
      <c r="B20" s="52" t="s">
        <v>175</v>
      </c>
      <c r="C20" s="50">
        <v>2017</v>
      </c>
      <c r="D20" s="50" t="s">
        <v>164</v>
      </c>
      <c r="E20" s="80">
        <v>29.71</v>
      </c>
      <c r="F20" s="81">
        <f t="shared" si="0"/>
        <v>325</v>
      </c>
      <c r="G20" s="86">
        <v>2.15</v>
      </c>
      <c r="H20" s="82">
        <f t="shared" si="1"/>
        <v>187</v>
      </c>
      <c r="I20" s="86">
        <v>9.4700000000000006</v>
      </c>
      <c r="J20" s="83">
        <f t="shared" si="2"/>
        <v>137</v>
      </c>
      <c r="K20" s="84">
        <f t="shared" si="3"/>
        <v>649</v>
      </c>
      <c r="L20" s="85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52" t="s">
        <v>173</v>
      </c>
      <c r="C21" s="50">
        <v>2017</v>
      </c>
      <c r="D21" s="50" t="s">
        <v>164</v>
      </c>
      <c r="E21" s="80">
        <v>29.54</v>
      </c>
      <c r="F21" s="81">
        <f t="shared" si="0"/>
        <v>333</v>
      </c>
      <c r="G21" s="86">
        <v>2.25</v>
      </c>
      <c r="H21" s="82">
        <f t="shared" si="1"/>
        <v>209</v>
      </c>
      <c r="I21" s="86">
        <v>7.87</v>
      </c>
      <c r="J21" s="83">
        <f t="shared" si="2"/>
        <v>103</v>
      </c>
      <c r="K21" s="84">
        <f t="shared" si="3"/>
        <v>645</v>
      </c>
      <c r="L21" s="85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2" t="s">
        <v>94</v>
      </c>
      <c r="C22" s="50">
        <v>2017</v>
      </c>
      <c r="D22" s="50" t="s">
        <v>82</v>
      </c>
      <c r="E22" s="80">
        <v>31.23</v>
      </c>
      <c r="F22" s="81">
        <f t="shared" si="0"/>
        <v>261</v>
      </c>
      <c r="G22" s="86">
        <v>2.33</v>
      </c>
      <c r="H22" s="82">
        <f t="shared" si="1"/>
        <v>227</v>
      </c>
      <c r="I22" s="86">
        <v>8.89</v>
      </c>
      <c r="J22" s="83">
        <f t="shared" si="2"/>
        <v>125</v>
      </c>
      <c r="K22" s="84">
        <f t="shared" si="3"/>
        <v>613</v>
      </c>
      <c r="L22" s="85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52" t="s">
        <v>204</v>
      </c>
      <c r="C23" s="50">
        <v>2017</v>
      </c>
      <c r="D23" s="50" t="s">
        <v>188</v>
      </c>
      <c r="E23" s="80">
        <v>31.23</v>
      </c>
      <c r="F23" s="81">
        <f t="shared" si="0"/>
        <v>261</v>
      </c>
      <c r="G23" s="86">
        <v>2.21</v>
      </c>
      <c r="H23" s="82">
        <f t="shared" si="1"/>
        <v>200</v>
      </c>
      <c r="I23" s="86">
        <v>9.08</v>
      </c>
      <c r="J23" s="83">
        <f t="shared" si="2"/>
        <v>129</v>
      </c>
      <c r="K23" s="84">
        <f t="shared" si="3"/>
        <v>590</v>
      </c>
      <c r="L23" s="85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47">
        <v>17</v>
      </c>
      <c r="B24" s="148" t="s">
        <v>41</v>
      </c>
      <c r="C24" s="149">
        <v>2017</v>
      </c>
      <c r="D24" s="149" t="s">
        <v>24</v>
      </c>
      <c r="E24" s="158">
        <v>30.27</v>
      </c>
      <c r="F24" s="159">
        <f t="shared" si="0"/>
        <v>301</v>
      </c>
      <c r="G24" s="163">
        <v>2.0499999999999998</v>
      </c>
      <c r="H24" s="160">
        <f t="shared" si="1"/>
        <v>165</v>
      </c>
      <c r="I24" s="163">
        <v>8.35</v>
      </c>
      <c r="J24" s="159">
        <f t="shared" si="2"/>
        <v>114</v>
      </c>
      <c r="K24" s="161">
        <f t="shared" si="3"/>
        <v>580</v>
      </c>
      <c r="L24" s="162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52" t="s">
        <v>205</v>
      </c>
      <c r="C25" s="50">
        <v>2017</v>
      </c>
      <c r="D25" s="50" t="s">
        <v>188</v>
      </c>
      <c r="E25" s="80">
        <v>31.59</v>
      </c>
      <c r="F25" s="81">
        <f t="shared" si="0"/>
        <v>247</v>
      </c>
      <c r="G25" s="86">
        <v>2.0499999999999998</v>
      </c>
      <c r="H25" s="82">
        <f t="shared" si="1"/>
        <v>165</v>
      </c>
      <c r="I25" s="86">
        <v>9.75</v>
      </c>
      <c r="J25" s="83">
        <f t="shared" si="2"/>
        <v>143</v>
      </c>
      <c r="K25" s="84">
        <f t="shared" si="3"/>
        <v>555</v>
      </c>
      <c r="L25" s="85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52" t="s">
        <v>93</v>
      </c>
      <c r="C26" s="50">
        <v>2017</v>
      </c>
      <c r="D26" s="50" t="s">
        <v>82</v>
      </c>
      <c r="E26" s="80">
        <v>31.8</v>
      </c>
      <c r="F26" s="81">
        <f t="shared" si="0"/>
        <v>239</v>
      </c>
      <c r="G26" s="86">
        <v>2.1</v>
      </c>
      <c r="H26" s="82">
        <f t="shared" si="1"/>
        <v>176</v>
      </c>
      <c r="I26" s="86">
        <v>5.7</v>
      </c>
      <c r="J26" s="83">
        <f t="shared" si="2"/>
        <v>54</v>
      </c>
      <c r="K26" s="84">
        <f t="shared" si="3"/>
        <v>469</v>
      </c>
      <c r="L26" s="85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29">
        <v>20</v>
      </c>
      <c r="B27" s="98" t="s">
        <v>203</v>
      </c>
      <c r="C27" s="99">
        <v>2017</v>
      </c>
      <c r="D27" s="99" t="s">
        <v>188</v>
      </c>
      <c r="E27" s="100"/>
      <c r="F27" s="101">
        <f t="shared" si="0"/>
        <v>0</v>
      </c>
      <c r="G27" s="102"/>
      <c r="H27" s="103">
        <f t="shared" si="1"/>
        <v>0</v>
      </c>
      <c r="I27" s="102"/>
      <c r="J27" s="55">
        <f t="shared" si="2"/>
        <v>0</v>
      </c>
      <c r="K27" s="104">
        <f t="shared" si="3"/>
        <v>0</v>
      </c>
      <c r="L27" s="105"/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">
      <c r="A28" s="106"/>
      <c r="B28" s="133"/>
      <c r="C28" s="134"/>
      <c r="D28" s="135"/>
      <c r="E28" s="109"/>
      <c r="F28" s="106"/>
      <c r="G28" s="109"/>
      <c r="H28" s="110"/>
      <c r="I28" s="109"/>
      <c r="J28" s="111"/>
      <c r="K28" s="112"/>
      <c r="L28" s="106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7"/>
      <c r="B29" s="126"/>
      <c r="C29" s="96"/>
      <c r="D29" s="127"/>
      <c r="E29" s="14"/>
      <c r="F29" s="7"/>
      <c r="G29" s="14"/>
      <c r="H29" s="61"/>
      <c r="I29" s="14"/>
      <c r="J29" s="24"/>
      <c r="K29" s="16"/>
      <c r="L29" s="7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126"/>
      <c r="C30" s="96"/>
      <c r="D30" s="127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128"/>
      <c r="C31" s="129"/>
      <c r="D31" s="127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128"/>
      <c r="C32" s="130"/>
      <c r="D32" s="127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131"/>
      <c r="C33" s="130"/>
      <c r="D33" s="127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132"/>
      <c r="C34" s="127"/>
      <c r="D34" s="127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131"/>
      <c r="C35" s="130"/>
      <c r="D35" s="130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:102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:102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:102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:102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:102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:102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:102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:102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:102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:102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:102" ht="15.75" x14ac:dyDescent="0.25">
      <c r="BO75" s="36"/>
    </row>
    <row r="76" spans="1:102" ht="15.75" x14ac:dyDescent="0.25">
      <c r="BO76" s="36"/>
    </row>
    <row r="77" spans="1:102" ht="15.75" x14ac:dyDescent="0.25">
      <c r="BO77" s="36"/>
    </row>
    <row r="78" spans="1:102" ht="15.75" x14ac:dyDescent="0.25">
      <c r="BO78" s="36"/>
    </row>
    <row r="79" spans="1:102" ht="15.75" x14ac:dyDescent="0.25">
      <c r="BO79" s="36"/>
    </row>
    <row r="80" spans="1:102" s="9" customFormat="1" ht="15.75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36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9" customFormat="1" ht="15.75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36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9" customFormat="1" ht="15.75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36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9" customFormat="1" ht="15.75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36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9" customFormat="1" ht="15.75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36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s="9" customFormat="1" ht="15.75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36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s="9" customFormat="1" ht="15.75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36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s="9" customFormat="1" ht="15.75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36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s="9" customFormat="1" ht="15.75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36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s="9" customFormat="1" ht="15.75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36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9" customFormat="1" ht="15.75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36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s="9" customFormat="1" ht="15.75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36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s="9" customFormat="1" ht="15.75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36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s="9" customFormat="1" ht="15.75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36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9" customFormat="1" ht="15.75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36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s="9" customFormat="1" ht="15.75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36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s="9" customFormat="1" ht="15.75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36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s="9" customFormat="1" ht="15.75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36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9" customFormat="1" ht="15.75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36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9" customFormat="1" ht="15.75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36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9" customFormat="1" ht="15.75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36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s="9" customFormat="1" ht="15.75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36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s="9" customFormat="1" ht="15.75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36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s="9" customFormat="1" ht="15.75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36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s="9" customFormat="1" ht="15.75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36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s="9" customFormat="1" ht="15.75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36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9" customFormat="1" ht="15.75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36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9" customFormat="1" ht="15.75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36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9" customFormat="1" ht="15.75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36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9" customFormat="1" ht="15.75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36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9" customFormat="1" ht="15.75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36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9" customFormat="1" ht="15.75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36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9" customFormat="1" ht="15.75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36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9" customFormat="1" ht="15.75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36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9" customFormat="1" ht="15.75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36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9" customFormat="1" ht="15.75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36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9" customFormat="1" ht="15.75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36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9" customFormat="1" ht="15.75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36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9" customFormat="1" ht="15.75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36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9" customFormat="1" ht="15.75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36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s="9" customFormat="1" ht="15.75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36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s="9" customFormat="1" ht="15.75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36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s="9" customFormat="1" ht="15.75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36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s="9" customFormat="1" ht="15.75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36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s="9" customFormat="1" ht="15.75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36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s="9" customFormat="1" ht="15.75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6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s="9" customFormat="1" ht="15.75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6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s="9" customFormat="1" ht="15.75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36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s="9" customFormat="1" ht="15.75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36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9" customFormat="1" ht="15.75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36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s="9" customFormat="1" ht="15.75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36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s="9" customFormat="1" ht="15.75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36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9" customFormat="1" ht="15.75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36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9" customFormat="1" ht="15.75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36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9" customFormat="1" ht="15.75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36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9" customFormat="1" ht="15.75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36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9" customFormat="1" ht="15.75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36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9" customFormat="1" ht="15.75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36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9" customFormat="1" ht="15.75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36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9" customFormat="1" ht="15.75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36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s="9" customFormat="1" ht="15.75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36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s="9" customFormat="1" ht="15.75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36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s="9" customFormat="1" ht="15.75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36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</sheetData>
  <sortState ref="B7:M28">
    <sortCondition descending="1" ref="K7:K28"/>
  </sortState>
  <phoneticPr fontId="21" type="noConversion"/>
  <pageMargins left="0.47244094488188981" right="0.39370078740157483" top="0.39370078740157483" bottom="0.62992125984251968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P19" sqref="P19"/>
    </sheetView>
  </sheetViews>
  <sheetFormatPr defaultColWidth="9.140625" defaultRowHeight="12.75" x14ac:dyDescent="0.2"/>
  <cols>
    <col min="1" max="1" width="4.140625" style="2" customWidth="1"/>
    <col min="2" max="2" width="21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19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75">
        <v>1</v>
      </c>
      <c r="B8" s="44" t="s">
        <v>59</v>
      </c>
      <c r="C8" s="45">
        <v>2016</v>
      </c>
      <c r="D8" s="45" t="s">
        <v>52</v>
      </c>
      <c r="E8" s="69">
        <v>25.43</v>
      </c>
      <c r="F8" s="70">
        <f t="shared" ref="F8:F28" si="0">IF(E8&lt;&gt;0,INT(1.06*(45.01-E8)^2.1),0)</f>
        <v>547</v>
      </c>
      <c r="G8" s="69">
        <v>3.25</v>
      </c>
      <c r="H8" s="71">
        <f t="shared" ref="H8:H28" si="1">IF(G8&lt;&gt;0,INT(2.20628792*((G8*100)-130)^1),0)</f>
        <v>430</v>
      </c>
      <c r="I8" s="69">
        <v>18.22</v>
      </c>
      <c r="J8" s="72">
        <f t="shared" ref="J8:J28" si="2">IF(I8&lt;&gt;0,INT(28.058125*(I8-3.6)^0.9),0)</f>
        <v>313</v>
      </c>
      <c r="K8" s="73">
        <f t="shared" ref="K8:K28" si="3">SUM(F8+H8+J8)</f>
        <v>1290</v>
      </c>
      <c r="L8" s="74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75">
        <v>2</v>
      </c>
      <c r="B9" s="44" t="s">
        <v>58</v>
      </c>
      <c r="C9" s="45">
        <v>2016</v>
      </c>
      <c r="D9" s="45" t="s">
        <v>52</v>
      </c>
      <c r="E9" s="69">
        <v>24.46</v>
      </c>
      <c r="F9" s="70">
        <f t="shared" si="0"/>
        <v>605</v>
      </c>
      <c r="G9" s="76">
        <v>3.16</v>
      </c>
      <c r="H9" s="71">
        <f t="shared" si="1"/>
        <v>410</v>
      </c>
      <c r="I9" s="76">
        <v>13.64</v>
      </c>
      <c r="J9" s="72">
        <f t="shared" si="2"/>
        <v>223</v>
      </c>
      <c r="K9" s="73">
        <f t="shared" si="3"/>
        <v>1238</v>
      </c>
      <c r="L9" s="74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75">
        <v>3</v>
      </c>
      <c r="B10" s="44" t="s">
        <v>206</v>
      </c>
      <c r="C10" s="45">
        <v>2016</v>
      </c>
      <c r="D10" s="45" t="s">
        <v>188</v>
      </c>
      <c r="E10" s="69">
        <v>25.46</v>
      </c>
      <c r="F10" s="70">
        <f t="shared" si="0"/>
        <v>545</v>
      </c>
      <c r="G10" s="76">
        <v>3.03</v>
      </c>
      <c r="H10" s="71">
        <f t="shared" si="1"/>
        <v>381</v>
      </c>
      <c r="I10" s="76">
        <v>17.88</v>
      </c>
      <c r="J10" s="72">
        <f t="shared" si="2"/>
        <v>307</v>
      </c>
      <c r="K10" s="73">
        <f t="shared" si="3"/>
        <v>1233</v>
      </c>
      <c r="L10" s="74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75">
        <v>4</v>
      </c>
      <c r="B11" s="44" t="s">
        <v>95</v>
      </c>
      <c r="C11" s="45">
        <v>2016</v>
      </c>
      <c r="D11" s="45" t="s">
        <v>82</v>
      </c>
      <c r="E11" s="69">
        <v>25.83</v>
      </c>
      <c r="F11" s="70">
        <f t="shared" si="0"/>
        <v>523</v>
      </c>
      <c r="G11" s="76">
        <v>3.22</v>
      </c>
      <c r="H11" s="71">
        <f t="shared" si="1"/>
        <v>423</v>
      </c>
      <c r="I11" s="76">
        <v>14.1</v>
      </c>
      <c r="J11" s="72">
        <f t="shared" si="2"/>
        <v>232</v>
      </c>
      <c r="K11" s="73">
        <f t="shared" si="3"/>
        <v>1178</v>
      </c>
      <c r="L11" s="74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75">
        <v>5</v>
      </c>
      <c r="B12" s="139" t="s">
        <v>122</v>
      </c>
      <c r="C12" s="140">
        <v>2016</v>
      </c>
      <c r="D12" s="45" t="s">
        <v>104</v>
      </c>
      <c r="E12" s="69">
        <v>26.14</v>
      </c>
      <c r="F12" s="70">
        <f t="shared" si="0"/>
        <v>506</v>
      </c>
      <c r="G12" s="76">
        <v>3.12</v>
      </c>
      <c r="H12" s="71">
        <f t="shared" si="1"/>
        <v>401</v>
      </c>
      <c r="I12" s="76">
        <v>15.8</v>
      </c>
      <c r="J12" s="72">
        <f t="shared" si="2"/>
        <v>266</v>
      </c>
      <c r="K12" s="73">
        <f t="shared" si="3"/>
        <v>1173</v>
      </c>
      <c r="L12" s="74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75">
        <v>6</v>
      </c>
      <c r="B13" s="44" t="s">
        <v>60</v>
      </c>
      <c r="C13" s="45">
        <v>2016</v>
      </c>
      <c r="D13" s="45" t="s">
        <v>52</v>
      </c>
      <c r="E13" s="69">
        <v>24.44</v>
      </c>
      <c r="F13" s="70">
        <f t="shared" si="0"/>
        <v>606</v>
      </c>
      <c r="G13" s="76">
        <v>3.33</v>
      </c>
      <c r="H13" s="71">
        <f t="shared" si="1"/>
        <v>447</v>
      </c>
      <c r="I13" s="76">
        <v>8.35</v>
      </c>
      <c r="J13" s="72">
        <f t="shared" si="2"/>
        <v>114</v>
      </c>
      <c r="K13" s="73">
        <f t="shared" si="3"/>
        <v>1167</v>
      </c>
      <c r="L13" s="74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75">
        <v>7</v>
      </c>
      <c r="B14" s="44" t="s">
        <v>176</v>
      </c>
      <c r="C14" s="45">
        <v>2016</v>
      </c>
      <c r="D14" s="45" t="s">
        <v>164</v>
      </c>
      <c r="E14" s="69">
        <v>25.1</v>
      </c>
      <c r="F14" s="70">
        <f t="shared" si="0"/>
        <v>566</v>
      </c>
      <c r="G14" s="76">
        <v>2.73</v>
      </c>
      <c r="H14" s="71">
        <f t="shared" si="1"/>
        <v>315</v>
      </c>
      <c r="I14" s="76">
        <v>13.9</v>
      </c>
      <c r="J14" s="72">
        <f t="shared" si="2"/>
        <v>228</v>
      </c>
      <c r="K14" s="73">
        <f t="shared" si="3"/>
        <v>1109</v>
      </c>
      <c r="L14" s="74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75">
        <v>8</v>
      </c>
      <c r="B15" s="44" t="s">
        <v>151</v>
      </c>
      <c r="C15" s="45">
        <v>2016</v>
      </c>
      <c r="D15" s="45" t="s">
        <v>135</v>
      </c>
      <c r="E15" s="69">
        <v>25.28</v>
      </c>
      <c r="F15" s="70">
        <f t="shared" si="0"/>
        <v>555</v>
      </c>
      <c r="G15" s="76">
        <v>2.8</v>
      </c>
      <c r="H15" s="71">
        <f t="shared" si="1"/>
        <v>330</v>
      </c>
      <c r="I15" s="76">
        <v>9.65</v>
      </c>
      <c r="J15" s="72">
        <f t="shared" si="2"/>
        <v>141</v>
      </c>
      <c r="K15" s="73">
        <f t="shared" si="3"/>
        <v>1026</v>
      </c>
      <c r="L15" s="74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57">
        <v>9</v>
      </c>
      <c r="B16" s="164" t="s">
        <v>43</v>
      </c>
      <c r="C16" s="157">
        <v>2016</v>
      </c>
      <c r="D16" s="157" t="s">
        <v>24</v>
      </c>
      <c r="E16" s="165">
        <v>27.59</v>
      </c>
      <c r="F16" s="166">
        <f t="shared" si="0"/>
        <v>428</v>
      </c>
      <c r="G16" s="167">
        <v>2.73</v>
      </c>
      <c r="H16" s="168">
        <f t="shared" si="1"/>
        <v>315</v>
      </c>
      <c r="I16" s="167">
        <v>12.74</v>
      </c>
      <c r="J16" s="166">
        <f t="shared" si="2"/>
        <v>205</v>
      </c>
      <c r="K16" s="169">
        <f t="shared" si="3"/>
        <v>948</v>
      </c>
      <c r="L16" s="170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75">
        <v>10</v>
      </c>
      <c r="B17" s="44" t="s">
        <v>150</v>
      </c>
      <c r="C17" s="45">
        <v>2016</v>
      </c>
      <c r="D17" s="45" t="s">
        <v>135</v>
      </c>
      <c r="E17" s="69">
        <v>26.46</v>
      </c>
      <c r="F17" s="70">
        <f t="shared" si="0"/>
        <v>488</v>
      </c>
      <c r="G17" s="76">
        <v>2.62</v>
      </c>
      <c r="H17" s="71">
        <f t="shared" si="1"/>
        <v>291</v>
      </c>
      <c r="I17" s="76">
        <v>9</v>
      </c>
      <c r="J17" s="72">
        <f t="shared" si="2"/>
        <v>128</v>
      </c>
      <c r="K17" s="73">
        <f t="shared" si="3"/>
        <v>907</v>
      </c>
      <c r="L17" s="74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75">
        <v>11</v>
      </c>
      <c r="B18" s="44" t="s">
        <v>96</v>
      </c>
      <c r="C18" s="45">
        <v>2016</v>
      </c>
      <c r="D18" s="45" t="s">
        <v>82</v>
      </c>
      <c r="E18" s="69">
        <v>28.56</v>
      </c>
      <c r="F18" s="70">
        <f t="shared" si="0"/>
        <v>379</v>
      </c>
      <c r="G18" s="76">
        <v>2.8</v>
      </c>
      <c r="H18" s="71">
        <f t="shared" si="1"/>
        <v>330</v>
      </c>
      <c r="I18" s="76">
        <v>12.25</v>
      </c>
      <c r="J18" s="72">
        <f t="shared" si="2"/>
        <v>195</v>
      </c>
      <c r="K18" s="73">
        <f t="shared" si="3"/>
        <v>904</v>
      </c>
      <c r="L18" s="74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75">
        <v>12</v>
      </c>
      <c r="B19" s="44" t="s">
        <v>224</v>
      </c>
      <c r="C19" s="45">
        <v>2016</v>
      </c>
      <c r="D19" s="45" t="s">
        <v>217</v>
      </c>
      <c r="E19" s="69">
        <v>27.31</v>
      </c>
      <c r="F19" s="70">
        <f t="shared" si="0"/>
        <v>442</v>
      </c>
      <c r="G19" s="76">
        <v>2.66</v>
      </c>
      <c r="H19" s="71">
        <f t="shared" si="1"/>
        <v>300</v>
      </c>
      <c r="I19" s="76">
        <v>10.66</v>
      </c>
      <c r="J19" s="72">
        <f t="shared" si="2"/>
        <v>162</v>
      </c>
      <c r="K19" s="73">
        <f t="shared" si="3"/>
        <v>904</v>
      </c>
      <c r="L19" s="74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75">
        <v>13</v>
      </c>
      <c r="B20" s="44" t="s">
        <v>177</v>
      </c>
      <c r="C20" s="45">
        <v>2016</v>
      </c>
      <c r="D20" s="45" t="s">
        <v>164</v>
      </c>
      <c r="E20" s="69">
        <v>26.25</v>
      </c>
      <c r="F20" s="70">
        <f t="shared" si="0"/>
        <v>500</v>
      </c>
      <c r="G20" s="76">
        <v>2.4</v>
      </c>
      <c r="H20" s="71">
        <f t="shared" si="1"/>
        <v>242</v>
      </c>
      <c r="I20" s="76">
        <v>9.77</v>
      </c>
      <c r="J20" s="72">
        <f t="shared" si="2"/>
        <v>144</v>
      </c>
      <c r="K20" s="73">
        <f t="shared" si="3"/>
        <v>886</v>
      </c>
      <c r="L20" s="74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75">
        <v>14</v>
      </c>
      <c r="B21" s="44" t="s">
        <v>225</v>
      </c>
      <c r="C21" s="45">
        <v>2016</v>
      </c>
      <c r="D21" s="45" t="s">
        <v>217</v>
      </c>
      <c r="E21" s="69">
        <v>28.07</v>
      </c>
      <c r="F21" s="70">
        <f t="shared" si="0"/>
        <v>403</v>
      </c>
      <c r="G21" s="76">
        <v>2.82</v>
      </c>
      <c r="H21" s="71">
        <f t="shared" si="1"/>
        <v>335</v>
      </c>
      <c r="I21" s="76">
        <v>8.8000000000000007</v>
      </c>
      <c r="J21" s="72">
        <f t="shared" si="2"/>
        <v>123</v>
      </c>
      <c r="K21" s="73">
        <f t="shared" si="3"/>
        <v>861</v>
      </c>
      <c r="L21" s="74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157">
        <v>15</v>
      </c>
      <c r="B22" s="164" t="s">
        <v>44</v>
      </c>
      <c r="C22" s="157">
        <v>2016</v>
      </c>
      <c r="D22" s="157" t="s">
        <v>24</v>
      </c>
      <c r="E22" s="165">
        <v>29.34</v>
      </c>
      <c r="F22" s="166">
        <f t="shared" si="0"/>
        <v>342</v>
      </c>
      <c r="G22" s="167">
        <v>2.75</v>
      </c>
      <c r="H22" s="168">
        <f t="shared" si="1"/>
        <v>319</v>
      </c>
      <c r="I22" s="167">
        <v>12.43</v>
      </c>
      <c r="J22" s="166">
        <f t="shared" si="2"/>
        <v>199</v>
      </c>
      <c r="K22" s="169">
        <f t="shared" si="3"/>
        <v>860</v>
      </c>
      <c r="L22" s="170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75">
        <v>16</v>
      </c>
      <c r="B23" s="141" t="s">
        <v>124</v>
      </c>
      <c r="C23" s="140">
        <v>2016</v>
      </c>
      <c r="D23" s="45" t="s">
        <v>104</v>
      </c>
      <c r="E23" s="69">
        <v>27.22</v>
      </c>
      <c r="F23" s="70">
        <f t="shared" si="0"/>
        <v>447</v>
      </c>
      <c r="G23" s="76">
        <v>2.5</v>
      </c>
      <c r="H23" s="71">
        <f t="shared" si="1"/>
        <v>264</v>
      </c>
      <c r="I23" s="76">
        <v>9.85</v>
      </c>
      <c r="J23" s="72">
        <f t="shared" si="2"/>
        <v>145</v>
      </c>
      <c r="K23" s="73">
        <f t="shared" si="3"/>
        <v>856</v>
      </c>
      <c r="L23" s="74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75">
        <v>17</v>
      </c>
      <c r="B24" s="44" t="s">
        <v>178</v>
      </c>
      <c r="C24" s="45">
        <v>2016</v>
      </c>
      <c r="D24" s="45" t="s">
        <v>164</v>
      </c>
      <c r="E24" s="69">
        <v>27.85</v>
      </c>
      <c r="F24" s="70">
        <f t="shared" si="0"/>
        <v>414</v>
      </c>
      <c r="G24" s="76">
        <v>2.39</v>
      </c>
      <c r="H24" s="71">
        <f t="shared" si="1"/>
        <v>240</v>
      </c>
      <c r="I24" s="76">
        <v>10.6</v>
      </c>
      <c r="J24" s="72">
        <f t="shared" si="2"/>
        <v>161</v>
      </c>
      <c r="K24" s="73">
        <f t="shared" si="3"/>
        <v>815</v>
      </c>
      <c r="L24" s="74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75">
        <v>18</v>
      </c>
      <c r="B25" s="44" t="s">
        <v>207</v>
      </c>
      <c r="C25" s="45">
        <v>2016</v>
      </c>
      <c r="D25" s="45" t="s">
        <v>188</v>
      </c>
      <c r="E25" s="69">
        <v>29.54</v>
      </c>
      <c r="F25" s="70">
        <f t="shared" si="0"/>
        <v>333</v>
      </c>
      <c r="G25" s="76">
        <v>2.58</v>
      </c>
      <c r="H25" s="71">
        <f t="shared" si="1"/>
        <v>282</v>
      </c>
      <c r="I25" s="76">
        <v>11.55</v>
      </c>
      <c r="J25" s="72">
        <f t="shared" si="2"/>
        <v>181</v>
      </c>
      <c r="K25" s="73">
        <f t="shared" si="3"/>
        <v>796</v>
      </c>
      <c r="L25" s="74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57">
        <v>19</v>
      </c>
      <c r="B26" s="164" t="s">
        <v>45</v>
      </c>
      <c r="C26" s="157">
        <v>2016</v>
      </c>
      <c r="D26" s="157" t="s">
        <v>24</v>
      </c>
      <c r="E26" s="165">
        <v>28.14</v>
      </c>
      <c r="F26" s="166">
        <f t="shared" si="0"/>
        <v>400</v>
      </c>
      <c r="G26" s="167">
        <v>2.35</v>
      </c>
      <c r="H26" s="168">
        <f t="shared" si="1"/>
        <v>231</v>
      </c>
      <c r="I26" s="167">
        <v>9.27</v>
      </c>
      <c r="J26" s="166">
        <f t="shared" si="2"/>
        <v>133</v>
      </c>
      <c r="K26" s="169">
        <f t="shared" si="3"/>
        <v>764</v>
      </c>
      <c r="L26" s="170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75">
        <v>20</v>
      </c>
      <c r="B27" s="44" t="s">
        <v>208</v>
      </c>
      <c r="C27" s="45">
        <v>2016</v>
      </c>
      <c r="D27" s="45" t="s">
        <v>188</v>
      </c>
      <c r="E27" s="69">
        <v>28.62</v>
      </c>
      <c r="F27" s="70">
        <f t="shared" si="0"/>
        <v>376</v>
      </c>
      <c r="G27" s="76">
        <v>2.25</v>
      </c>
      <c r="H27" s="71">
        <f t="shared" si="1"/>
        <v>209</v>
      </c>
      <c r="I27" s="76">
        <v>10.92</v>
      </c>
      <c r="J27" s="72">
        <f t="shared" si="2"/>
        <v>168</v>
      </c>
      <c r="K27" s="73">
        <f t="shared" si="3"/>
        <v>753</v>
      </c>
      <c r="L27" s="74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5">
      <c r="A28" s="144">
        <v>21</v>
      </c>
      <c r="B28" s="142" t="s">
        <v>123</v>
      </c>
      <c r="C28" s="143">
        <v>2016</v>
      </c>
      <c r="D28" s="59" t="s">
        <v>104</v>
      </c>
      <c r="E28" s="113">
        <v>28.49</v>
      </c>
      <c r="F28" s="114">
        <f t="shared" si="0"/>
        <v>382</v>
      </c>
      <c r="G28" s="115">
        <v>2.41</v>
      </c>
      <c r="H28" s="116">
        <f t="shared" si="1"/>
        <v>244</v>
      </c>
      <c r="I28" s="115">
        <v>8.66</v>
      </c>
      <c r="J28" s="48">
        <f t="shared" si="2"/>
        <v>120</v>
      </c>
      <c r="K28" s="117">
        <f t="shared" si="3"/>
        <v>746</v>
      </c>
      <c r="L28" s="118" t="s">
        <v>257</v>
      </c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106"/>
      <c r="B29" s="133"/>
      <c r="C29" s="134"/>
      <c r="D29" s="135"/>
      <c r="E29" s="109"/>
      <c r="F29" s="106"/>
      <c r="G29" s="109"/>
      <c r="H29" s="110"/>
      <c r="I29" s="109"/>
      <c r="J29" s="111"/>
      <c r="K29" s="112"/>
      <c r="L29" s="106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126"/>
      <c r="C30" s="96"/>
      <c r="D30" s="127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128"/>
      <c r="C31" s="129"/>
      <c r="D31" s="127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128"/>
      <c r="C32" s="130"/>
      <c r="D32" s="127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131"/>
      <c r="C33" s="130"/>
      <c r="D33" s="127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132"/>
      <c r="C34" s="127"/>
      <c r="D34" s="127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131"/>
      <c r="C35" s="130"/>
      <c r="D35" s="130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:102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:102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:102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:102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:102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:102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:102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:102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:102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:102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:102" ht="15.75" x14ac:dyDescent="0.25">
      <c r="BO75" s="36"/>
    </row>
    <row r="76" spans="1:102" ht="15.75" x14ac:dyDescent="0.25">
      <c r="BO76" s="36"/>
    </row>
    <row r="77" spans="1:102" ht="15.75" x14ac:dyDescent="0.25">
      <c r="BO77" s="36"/>
    </row>
    <row r="78" spans="1:102" ht="15.75" x14ac:dyDescent="0.25">
      <c r="BO78" s="36"/>
    </row>
    <row r="79" spans="1:102" ht="15.75" x14ac:dyDescent="0.25">
      <c r="BO79" s="36"/>
    </row>
    <row r="80" spans="1:102" s="9" customFormat="1" ht="15.75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36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9" customFormat="1" ht="15.75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36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9" customFormat="1" ht="15.75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36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9" customFormat="1" ht="15.75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36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9" customFormat="1" ht="15.75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36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s="9" customFormat="1" ht="15.75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36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s="9" customFormat="1" ht="15.75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36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s="9" customFormat="1" ht="15.75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36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s="9" customFormat="1" ht="15.75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36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s="9" customFormat="1" ht="15.75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36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9" customFormat="1" ht="15.75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36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s="9" customFormat="1" ht="15.75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36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s="9" customFormat="1" ht="15.75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36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s="9" customFormat="1" ht="15.75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36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9" customFormat="1" ht="15.75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36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s="9" customFormat="1" ht="15.75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36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s="9" customFormat="1" ht="15.75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36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s="9" customFormat="1" ht="15.75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36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9" customFormat="1" ht="15.75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36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9" customFormat="1" ht="15.75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36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9" customFormat="1" ht="15.75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36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s="9" customFormat="1" ht="15.75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36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s="9" customFormat="1" ht="15.75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36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s="9" customFormat="1" ht="15.75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36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s="9" customFormat="1" ht="15.75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36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s="9" customFormat="1" ht="15.75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36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9" customFormat="1" ht="15.75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36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9" customFormat="1" ht="15.75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36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9" customFormat="1" ht="15.75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36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9" customFormat="1" ht="15.75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36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9" customFormat="1" ht="15.75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36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9" customFormat="1" ht="15.75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36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9" customFormat="1" ht="15.75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36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9" customFormat="1" ht="15.75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36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9" customFormat="1" ht="15.75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36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9" customFormat="1" ht="15.75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36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9" customFormat="1" ht="15.75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36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9" customFormat="1" ht="15.75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36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9" customFormat="1" ht="15.75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36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9" customFormat="1" ht="15.75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36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s="9" customFormat="1" ht="15.75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36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s="9" customFormat="1" ht="15.75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36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s="9" customFormat="1" ht="15.75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36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s="9" customFormat="1" ht="15.75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36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s="9" customFormat="1" ht="15.75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36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s="9" customFormat="1" ht="15.75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6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s="9" customFormat="1" ht="15.75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6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s="9" customFormat="1" ht="15.75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36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s="9" customFormat="1" ht="15.75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36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9" customFormat="1" ht="15.75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36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s="9" customFormat="1" ht="15.75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36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s="9" customFormat="1" ht="15.75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36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9" customFormat="1" ht="15.75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36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9" customFormat="1" ht="15.75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36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9" customFormat="1" ht="15.75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36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9" customFormat="1" ht="15.75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36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9" customFormat="1" ht="15.75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36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9" customFormat="1" ht="15.75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36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9" customFormat="1" ht="15.75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36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9" customFormat="1" ht="15.75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36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s="9" customFormat="1" ht="15.75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36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s="9" customFormat="1" ht="15.75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36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s="9" customFormat="1" ht="15.75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36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</sheetData>
  <sortState ref="A7:N28">
    <sortCondition descending="1" ref="K7:K28"/>
  </sortState>
  <phoneticPr fontId="21" type="noConversion"/>
  <pageMargins left="0.47244094488188981" right="0.39370078740157483" top="0.39370078740157483" bottom="0.62992125984251968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P18" sqref="P18"/>
    </sheetView>
  </sheetViews>
  <sheetFormatPr defaultColWidth="9.140625" defaultRowHeight="12.75" x14ac:dyDescent="0.2"/>
  <cols>
    <col min="1" max="1" width="4.140625" style="2" customWidth="1"/>
    <col min="2" max="2" width="33.710937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15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1">
        <v>1</v>
      </c>
      <c r="B8" s="52" t="s">
        <v>179</v>
      </c>
      <c r="C8" s="50">
        <v>2015</v>
      </c>
      <c r="D8" s="50" t="s">
        <v>159</v>
      </c>
      <c r="E8" s="80">
        <v>23.59</v>
      </c>
      <c r="F8" s="81">
        <f t="shared" ref="F8:F28" si="0">IF(E8&lt;&gt;0,INT(1.06*(45.01-E8)^2.1),0)</f>
        <v>660</v>
      </c>
      <c r="G8" s="80">
        <v>3.28</v>
      </c>
      <c r="H8" s="82">
        <f t="shared" ref="H8:H28" si="1">IF(G8&lt;&gt;0,INT(2.20628792*((G8*100)-130)^1),0)</f>
        <v>436</v>
      </c>
      <c r="I8" s="80">
        <v>15.62</v>
      </c>
      <c r="J8" s="83">
        <f t="shared" ref="J8:J28" si="2">IF(I8&lt;&gt;0,INT(28.058125*(I8-3.6)^0.9),0)</f>
        <v>263</v>
      </c>
      <c r="K8" s="84">
        <f t="shared" ref="K8:K28" si="3">SUM(F8+H8+J8)</f>
        <v>1359</v>
      </c>
      <c r="L8" s="85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">
        <v>2</v>
      </c>
      <c r="B9" s="52" t="s">
        <v>66</v>
      </c>
      <c r="C9" s="50">
        <v>2015</v>
      </c>
      <c r="D9" s="50" t="s">
        <v>52</v>
      </c>
      <c r="E9" s="80">
        <v>25.05</v>
      </c>
      <c r="F9" s="81">
        <f t="shared" si="0"/>
        <v>569</v>
      </c>
      <c r="G9" s="86">
        <v>3.15</v>
      </c>
      <c r="H9" s="82">
        <f t="shared" si="1"/>
        <v>408</v>
      </c>
      <c r="I9" s="86">
        <v>20.329999999999998</v>
      </c>
      <c r="J9" s="83">
        <f t="shared" si="2"/>
        <v>354</v>
      </c>
      <c r="K9" s="84">
        <f t="shared" si="3"/>
        <v>1331</v>
      </c>
      <c r="L9" s="85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52" t="s">
        <v>153</v>
      </c>
      <c r="C10" s="50">
        <v>2015</v>
      </c>
      <c r="D10" s="50" t="s">
        <v>135</v>
      </c>
      <c r="E10" s="80">
        <v>23.84</v>
      </c>
      <c r="F10" s="81">
        <f t="shared" si="0"/>
        <v>644</v>
      </c>
      <c r="G10" s="86">
        <v>3.29</v>
      </c>
      <c r="H10" s="82">
        <f t="shared" si="1"/>
        <v>439</v>
      </c>
      <c r="I10" s="86">
        <v>12.6</v>
      </c>
      <c r="J10" s="83">
        <f t="shared" si="2"/>
        <v>202</v>
      </c>
      <c r="K10" s="84">
        <f t="shared" si="3"/>
        <v>1285</v>
      </c>
      <c r="L10" s="85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47">
        <v>4</v>
      </c>
      <c r="B11" s="148" t="s">
        <v>46</v>
      </c>
      <c r="C11" s="149">
        <v>2015</v>
      </c>
      <c r="D11" s="149" t="s">
        <v>24</v>
      </c>
      <c r="E11" s="158">
        <v>25.85</v>
      </c>
      <c r="F11" s="159">
        <f t="shared" si="0"/>
        <v>522</v>
      </c>
      <c r="G11" s="163">
        <v>3.3</v>
      </c>
      <c r="H11" s="160">
        <f t="shared" si="1"/>
        <v>441</v>
      </c>
      <c r="I11" s="163">
        <v>17.059999999999999</v>
      </c>
      <c r="J11" s="159">
        <f t="shared" si="2"/>
        <v>291</v>
      </c>
      <c r="K11" s="161">
        <f t="shared" si="3"/>
        <v>1254</v>
      </c>
      <c r="L11" s="162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52" t="s">
        <v>226</v>
      </c>
      <c r="C12" s="50">
        <v>2015</v>
      </c>
      <c r="D12" s="50" t="s">
        <v>217</v>
      </c>
      <c r="E12" s="80">
        <v>24.68</v>
      </c>
      <c r="F12" s="81">
        <f t="shared" si="0"/>
        <v>592</v>
      </c>
      <c r="G12" s="86">
        <v>3.3</v>
      </c>
      <c r="H12" s="82">
        <f t="shared" si="1"/>
        <v>441</v>
      </c>
      <c r="I12" s="86">
        <v>12.7</v>
      </c>
      <c r="J12" s="83">
        <f t="shared" si="2"/>
        <v>204</v>
      </c>
      <c r="K12" s="84">
        <f t="shared" si="3"/>
        <v>1237</v>
      </c>
      <c r="L12" s="85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2" t="s">
        <v>97</v>
      </c>
      <c r="C13" s="50">
        <v>2015</v>
      </c>
      <c r="D13" s="50" t="s">
        <v>82</v>
      </c>
      <c r="E13" s="80">
        <v>24.99</v>
      </c>
      <c r="F13" s="81">
        <f t="shared" si="0"/>
        <v>573</v>
      </c>
      <c r="G13" s="86">
        <v>3.4</v>
      </c>
      <c r="H13" s="82">
        <f t="shared" si="1"/>
        <v>463</v>
      </c>
      <c r="I13" s="86">
        <v>10.130000000000001</v>
      </c>
      <c r="J13" s="83">
        <f t="shared" si="2"/>
        <v>151</v>
      </c>
      <c r="K13" s="84">
        <f t="shared" si="3"/>
        <v>1187</v>
      </c>
      <c r="L13" s="85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52" t="s">
        <v>98</v>
      </c>
      <c r="C14" s="50">
        <v>2015</v>
      </c>
      <c r="D14" s="50" t="s">
        <v>82</v>
      </c>
      <c r="E14" s="80">
        <v>25.51</v>
      </c>
      <c r="F14" s="81">
        <f t="shared" si="0"/>
        <v>542</v>
      </c>
      <c r="G14" s="86">
        <v>3.02</v>
      </c>
      <c r="H14" s="82">
        <f t="shared" si="1"/>
        <v>379</v>
      </c>
      <c r="I14" s="86">
        <v>14.64</v>
      </c>
      <c r="J14" s="83">
        <f t="shared" si="2"/>
        <v>243</v>
      </c>
      <c r="K14" s="84">
        <f t="shared" si="3"/>
        <v>1164</v>
      </c>
      <c r="L14" s="85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180</v>
      </c>
      <c r="C15" s="50">
        <v>2015</v>
      </c>
      <c r="D15" s="50" t="s">
        <v>159</v>
      </c>
      <c r="E15" s="80">
        <v>25.67</v>
      </c>
      <c r="F15" s="81">
        <f t="shared" si="0"/>
        <v>533</v>
      </c>
      <c r="G15" s="86">
        <v>3.3</v>
      </c>
      <c r="H15" s="82">
        <f t="shared" si="1"/>
        <v>441</v>
      </c>
      <c r="I15" s="86">
        <v>11.3</v>
      </c>
      <c r="J15" s="83">
        <f t="shared" si="2"/>
        <v>176</v>
      </c>
      <c r="K15" s="84">
        <f t="shared" si="3"/>
        <v>1150</v>
      </c>
      <c r="L15" s="85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52" t="s">
        <v>152</v>
      </c>
      <c r="C16" s="50">
        <v>2015</v>
      </c>
      <c r="D16" s="50" t="s">
        <v>135</v>
      </c>
      <c r="E16" s="80">
        <v>25.04</v>
      </c>
      <c r="F16" s="81">
        <f t="shared" si="0"/>
        <v>570</v>
      </c>
      <c r="G16" s="86">
        <v>2.64</v>
      </c>
      <c r="H16" s="82">
        <f t="shared" si="1"/>
        <v>295</v>
      </c>
      <c r="I16" s="86">
        <v>15.7</v>
      </c>
      <c r="J16" s="83">
        <f t="shared" si="2"/>
        <v>264</v>
      </c>
      <c r="K16" s="84">
        <f t="shared" si="3"/>
        <v>1129</v>
      </c>
      <c r="L16" s="85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">
        <v>10</v>
      </c>
      <c r="B17" s="52" t="s">
        <v>227</v>
      </c>
      <c r="C17" s="50">
        <v>2015</v>
      </c>
      <c r="D17" s="50" t="s">
        <v>217</v>
      </c>
      <c r="E17" s="80">
        <v>26.24</v>
      </c>
      <c r="F17" s="81">
        <f t="shared" si="0"/>
        <v>500</v>
      </c>
      <c r="G17" s="86">
        <v>3.11</v>
      </c>
      <c r="H17" s="82">
        <f t="shared" si="1"/>
        <v>399</v>
      </c>
      <c r="I17" s="86">
        <v>12.8</v>
      </c>
      <c r="J17" s="83">
        <f t="shared" si="2"/>
        <v>206</v>
      </c>
      <c r="K17" s="84">
        <f t="shared" si="3"/>
        <v>1105</v>
      </c>
      <c r="L17" s="85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54" t="s">
        <v>125</v>
      </c>
      <c r="C18" s="50">
        <v>2015</v>
      </c>
      <c r="D18" s="50" t="s">
        <v>104</v>
      </c>
      <c r="E18" s="80">
        <v>26.08</v>
      </c>
      <c r="F18" s="81">
        <f t="shared" si="0"/>
        <v>509</v>
      </c>
      <c r="G18" s="86">
        <v>3.04</v>
      </c>
      <c r="H18" s="82">
        <f t="shared" si="1"/>
        <v>383</v>
      </c>
      <c r="I18" s="86">
        <v>12.58</v>
      </c>
      <c r="J18" s="83">
        <f t="shared" si="2"/>
        <v>202</v>
      </c>
      <c r="K18" s="84">
        <f t="shared" si="3"/>
        <v>1094</v>
      </c>
      <c r="L18" s="85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52" t="s">
        <v>209</v>
      </c>
      <c r="C19" s="50">
        <v>2015</v>
      </c>
      <c r="D19" s="50" t="s">
        <v>188</v>
      </c>
      <c r="E19" s="80">
        <v>26.23</v>
      </c>
      <c r="F19" s="81">
        <f t="shared" si="0"/>
        <v>501</v>
      </c>
      <c r="G19" s="86">
        <v>3.01</v>
      </c>
      <c r="H19" s="82">
        <f t="shared" si="1"/>
        <v>377</v>
      </c>
      <c r="I19" s="86">
        <v>12.6</v>
      </c>
      <c r="J19" s="83">
        <f t="shared" si="2"/>
        <v>202</v>
      </c>
      <c r="K19" s="84">
        <f t="shared" si="3"/>
        <v>1080</v>
      </c>
      <c r="L19" s="85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22">
        <v>13</v>
      </c>
      <c r="B20" s="52" t="s">
        <v>211</v>
      </c>
      <c r="C20" s="50">
        <v>2015</v>
      </c>
      <c r="D20" s="50" t="s">
        <v>188</v>
      </c>
      <c r="E20" s="80">
        <v>26.9</v>
      </c>
      <c r="F20" s="81">
        <f t="shared" si="0"/>
        <v>464</v>
      </c>
      <c r="G20" s="86">
        <v>2.73</v>
      </c>
      <c r="H20" s="82">
        <f t="shared" si="1"/>
        <v>315</v>
      </c>
      <c r="I20" s="86">
        <v>17.36</v>
      </c>
      <c r="J20" s="83">
        <f t="shared" si="2"/>
        <v>297</v>
      </c>
      <c r="K20" s="84">
        <f t="shared" si="3"/>
        <v>1076</v>
      </c>
      <c r="L20" s="85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52" t="s">
        <v>65</v>
      </c>
      <c r="C21" s="50">
        <v>2015</v>
      </c>
      <c r="D21" s="50" t="s">
        <v>52</v>
      </c>
      <c r="E21" s="80">
        <v>25.97</v>
      </c>
      <c r="F21" s="81">
        <f t="shared" si="0"/>
        <v>515</v>
      </c>
      <c r="G21" s="86">
        <v>2.9</v>
      </c>
      <c r="H21" s="82">
        <f t="shared" si="1"/>
        <v>353</v>
      </c>
      <c r="I21" s="86">
        <v>12.62</v>
      </c>
      <c r="J21" s="83">
        <f t="shared" si="2"/>
        <v>203</v>
      </c>
      <c r="K21" s="84">
        <f t="shared" si="3"/>
        <v>1071</v>
      </c>
      <c r="L21" s="85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4" t="s">
        <v>126</v>
      </c>
      <c r="C22" s="50">
        <v>2015</v>
      </c>
      <c r="D22" s="50" t="s">
        <v>104</v>
      </c>
      <c r="E22" s="80">
        <v>27.13</v>
      </c>
      <c r="F22" s="81">
        <f t="shared" si="0"/>
        <v>452</v>
      </c>
      <c r="G22" s="86">
        <v>2.83</v>
      </c>
      <c r="H22" s="82">
        <f t="shared" si="1"/>
        <v>337</v>
      </c>
      <c r="I22" s="86">
        <v>15.75</v>
      </c>
      <c r="J22" s="83">
        <f t="shared" si="2"/>
        <v>265</v>
      </c>
      <c r="K22" s="84">
        <f t="shared" si="3"/>
        <v>1054</v>
      </c>
      <c r="L22" s="85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47">
        <v>16</v>
      </c>
      <c r="B23" s="148" t="s">
        <v>47</v>
      </c>
      <c r="C23" s="149">
        <v>2015</v>
      </c>
      <c r="D23" s="149" t="s">
        <v>24</v>
      </c>
      <c r="E23" s="158">
        <v>26.08</v>
      </c>
      <c r="F23" s="159">
        <f t="shared" si="0"/>
        <v>509</v>
      </c>
      <c r="G23" s="163">
        <v>2.81</v>
      </c>
      <c r="H23" s="160">
        <f t="shared" si="1"/>
        <v>333</v>
      </c>
      <c r="I23" s="163">
        <v>12.3</v>
      </c>
      <c r="J23" s="159">
        <f t="shared" si="2"/>
        <v>196</v>
      </c>
      <c r="K23" s="161">
        <f t="shared" si="3"/>
        <v>1038</v>
      </c>
      <c r="L23" s="162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52" t="s">
        <v>181</v>
      </c>
      <c r="C24" s="50">
        <v>2015</v>
      </c>
      <c r="D24" s="50" t="s">
        <v>159</v>
      </c>
      <c r="E24" s="80">
        <v>26.55</v>
      </c>
      <c r="F24" s="81">
        <f t="shared" si="0"/>
        <v>483</v>
      </c>
      <c r="G24" s="86">
        <v>2.76</v>
      </c>
      <c r="H24" s="82">
        <f t="shared" si="1"/>
        <v>322</v>
      </c>
      <c r="I24" s="86">
        <v>11.9</v>
      </c>
      <c r="J24" s="83">
        <f t="shared" si="2"/>
        <v>188</v>
      </c>
      <c r="K24" s="84">
        <f t="shared" si="3"/>
        <v>993</v>
      </c>
      <c r="L24" s="85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52" t="s">
        <v>210</v>
      </c>
      <c r="C25" s="50">
        <v>2015</v>
      </c>
      <c r="D25" s="50" t="s">
        <v>188</v>
      </c>
      <c r="E25" s="80">
        <v>26.39</v>
      </c>
      <c r="F25" s="81">
        <f t="shared" si="0"/>
        <v>492</v>
      </c>
      <c r="G25" s="86">
        <v>2.67</v>
      </c>
      <c r="H25" s="82">
        <f t="shared" si="1"/>
        <v>302</v>
      </c>
      <c r="I25" s="86">
        <v>11.24</v>
      </c>
      <c r="J25" s="83">
        <f t="shared" si="2"/>
        <v>174</v>
      </c>
      <c r="K25" s="84">
        <f t="shared" si="3"/>
        <v>968</v>
      </c>
      <c r="L25" s="85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47">
        <v>19</v>
      </c>
      <c r="B26" s="148" t="s">
        <v>232</v>
      </c>
      <c r="C26" s="149">
        <v>2015</v>
      </c>
      <c r="D26" s="149" t="s">
        <v>24</v>
      </c>
      <c r="E26" s="158">
        <v>28.54</v>
      </c>
      <c r="F26" s="159">
        <f t="shared" si="0"/>
        <v>380</v>
      </c>
      <c r="G26" s="163">
        <v>2.61</v>
      </c>
      <c r="H26" s="160">
        <f t="shared" si="1"/>
        <v>289</v>
      </c>
      <c r="I26" s="163">
        <v>15.04</v>
      </c>
      <c r="J26" s="159">
        <f t="shared" si="2"/>
        <v>251</v>
      </c>
      <c r="K26" s="161">
        <f t="shared" si="3"/>
        <v>920</v>
      </c>
      <c r="L26" s="162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1">
        <v>20</v>
      </c>
      <c r="B27" s="54" t="s">
        <v>127</v>
      </c>
      <c r="C27" s="50">
        <v>2015</v>
      </c>
      <c r="D27" s="50" t="s">
        <v>104</v>
      </c>
      <c r="E27" s="80">
        <v>28.12</v>
      </c>
      <c r="F27" s="81">
        <f t="shared" si="0"/>
        <v>401</v>
      </c>
      <c r="G27" s="86">
        <v>2.4500000000000002</v>
      </c>
      <c r="H27" s="82">
        <f t="shared" si="1"/>
        <v>253</v>
      </c>
      <c r="I27" s="86">
        <v>10.44</v>
      </c>
      <c r="J27" s="83">
        <f t="shared" si="2"/>
        <v>158</v>
      </c>
      <c r="K27" s="84">
        <f t="shared" si="3"/>
        <v>812</v>
      </c>
      <c r="L27" s="85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5">
      <c r="A28" s="29">
        <v>21</v>
      </c>
      <c r="B28" s="98" t="s">
        <v>64</v>
      </c>
      <c r="C28" s="99">
        <v>2015</v>
      </c>
      <c r="D28" s="99" t="s">
        <v>52</v>
      </c>
      <c r="E28" s="100"/>
      <c r="F28" s="101">
        <f t="shared" si="0"/>
        <v>0</v>
      </c>
      <c r="G28" s="102"/>
      <c r="H28" s="103">
        <f t="shared" si="1"/>
        <v>0</v>
      </c>
      <c r="I28" s="102"/>
      <c r="J28" s="55">
        <f t="shared" si="2"/>
        <v>0</v>
      </c>
      <c r="K28" s="104">
        <f t="shared" si="3"/>
        <v>0</v>
      </c>
      <c r="L28" s="105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106"/>
      <c r="B29" s="133"/>
      <c r="C29" s="134"/>
      <c r="D29" s="135"/>
      <c r="E29" s="109"/>
      <c r="F29" s="106"/>
      <c r="G29" s="109"/>
      <c r="H29" s="110"/>
      <c r="I29" s="109"/>
      <c r="J29" s="111"/>
      <c r="K29" s="112"/>
      <c r="L29" s="106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126"/>
      <c r="C30" s="96"/>
      <c r="D30" s="127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128"/>
      <c r="C31" s="129"/>
      <c r="D31" s="127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128"/>
      <c r="C32" s="130"/>
      <c r="D32" s="127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131"/>
      <c r="C33" s="130"/>
      <c r="D33" s="127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132"/>
      <c r="C34" s="127"/>
      <c r="D34" s="127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131"/>
      <c r="C35" s="130"/>
      <c r="D35" s="130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D42" s="31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D43" s="31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:102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:102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:102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:102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:102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:102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:102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:102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:102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:102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:102" ht="15.75" x14ac:dyDescent="0.25">
      <c r="BO75" s="36"/>
    </row>
    <row r="76" spans="1:102" ht="15.75" x14ac:dyDescent="0.25">
      <c r="BO76" s="36"/>
    </row>
    <row r="77" spans="1:102" ht="15.75" x14ac:dyDescent="0.25">
      <c r="BO77" s="36"/>
    </row>
    <row r="78" spans="1:102" ht="15.75" x14ac:dyDescent="0.25">
      <c r="BO78" s="36"/>
    </row>
    <row r="79" spans="1:102" ht="15.75" x14ac:dyDescent="0.25">
      <c r="BO79" s="36"/>
    </row>
    <row r="80" spans="1:102" s="9" customFormat="1" ht="15.75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36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9" customFormat="1" ht="15.75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36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9" customFormat="1" ht="15.75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36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9" customFormat="1" ht="15.75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36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9" customFormat="1" ht="15.75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36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s="9" customFormat="1" ht="15.75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36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s="9" customFormat="1" ht="15.75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36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s="9" customFormat="1" ht="15.75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36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s="9" customFormat="1" ht="15.75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36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s="9" customFormat="1" ht="15.75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36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9" customFormat="1" ht="15.75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36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s="9" customFormat="1" ht="15.75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36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s="9" customFormat="1" ht="15.75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36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s="9" customFormat="1" ht="15.75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36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9" customFormat="1" ht="15.75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36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s="9" customFormat="1" ht="15.75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36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s="9" customFormat="1" ht="15.75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36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s="9" customFormat="1" ht="15.75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36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9" customFormat="1" ht="15.75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36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9" customFormat="1" ht="15.75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36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9" customFormat="1" ht="15.75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36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s="9" customFormat="1" ht="15.75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36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s="9" customFormat="1" ht="15.75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36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s="9" customFormat="1" ht="15.75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36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s="9" customFormat="1" ht="15.75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36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s="9" customFormat="1" ht="15.75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36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9" customFormat="1" ht="15.75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36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9" customFormat="1" ht="15.75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36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9" customFormat="1" ht="15.75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36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9" customFormat="1" ht="15.75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36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9" customFormat="1" ht="15.75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36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9" customFormat="1" ht="15.75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36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9" customFormat="1" ht="15.75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36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9" customFormat="1" ht="15.75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36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9" customFormat="1" ht="15.75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36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9" customFormat="1" ht="15.75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36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9" customFormat="1" ht="15.75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36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9" customFormat="1" ht="15.75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36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9" customFormat="1" ht="15.75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36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9" customFormat="1" ht="15.75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36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s="9" customFormat="1" ht="15.75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36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s="9" customFormat="1" ht="15.75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36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s="9" customFormat="1" ht="15.75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36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s="9" customFormat="1" ht="15.75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36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s="9" customFormat="1" ht="15.75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36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s="9" customFormat="1" ht="15.75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6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s="9" customFormat="1" ht="15.75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6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s="9" customFormat="1" ht="15.75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36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s="9" customFormat="1" ht="15.75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36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9" customFormat="1" ht="15.75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36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s="9" customFormat="1" ht="15.75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36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s="9" customFormat="1" ht="15.75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36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9" customFormat="1" ht="15.75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36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9" customFormat="1" ht="15.75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36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9" customFormat="1" ht="15.75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36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9" customFormat="1" ht="15.75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36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9" customFormat="1" ht="15.75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36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9" customFormat="1" ht="15.75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36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9" customFormat="1" ht="15.75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36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9" customFormat="1" ht="15.75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36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s="9" customFormat="1" ht="15.75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36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s="9" customFormat="1" ht="15.75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36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s="9" customFormat="1" ht="15.75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36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</sheetData>
  <sortState ref="B7:M28">
    <sortCondition descending="1" ref="K7:K28"/>
  </sortState>
  <phoneticPr fontId="21" type="noConversion"/>
  <pageMargins left="0.47244094488188981" right="0.39370078740157483" top="0.39370078740157483" bottom="0.62992125984251968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42"/>
  <sheetViews>
    <sheetView zoomScaleNormal="100" workbookViewId="0">
      <selection activeCell="O19" sqref="O19"/>
    </sheetView>
  </sheetViews>
  <sheetFormatPr defaultColWidth="9.140625" defaultRowHeight="12.75" x14ac:dyDescent="0.2"/>
  <cols>
    <col min="1" max="1" width="4.140625" style="2" customWidth="1"/>
    <col min="2" max="2" width="21.140625" style="2" customWidth="1"/>
    <col min="3" max="3" width="6.7109375" style="2" bestFit="1" customWidth="1"/>
    <col min="4" max="4" width="12.85546875" style="3" customWidth="1"/>
    <col min="5" max="11" width="8.5703125" style="2" customWidth="1"/>
    <col min="12" max="14" width="9.140625" style="2"/>
    <col min="15" max="27" width="22.28515625" style="2" customWidth="1"/>
    <col min="28" max="31" width="9.140625" style="2"/>
    <col min="32" max="45" width="21.85546875" style="2" customWidth="1"/>
    <col min="46" max="49" width="9.140625" style="2"/>
    <col min="50" max="66" width="19.7109375" style="2" customWidth="1"/>
    <col min="67" max="67" width="15.5703125" style="2" customWidth="1"/>
    <col min="68" max="68" width="17.42578125" style="9" customWidth="1"/>
    <col min="69" max="84" width="22.28515625" style="2" customWidth="1"/>
    <col min="85" max="85" width="9.140625" style="2"/>
    <col min="86" max="93" width="23.28515625" style="2" customWidth="1"/>
    <col min="94" max="94" width="30.7109375" style="2" customWidth="1"/>
    <col min="95" max="96" width="23.28515625" style="2" customWidth="1"/>
    <col min="97" max="99" width="31.5703125" style="2" customWidth="1"/>
    <col min="100" max="102" width="23.28515625" style="2" customWidth="1"/>
    <col min="103" max="16384" width="9.140625" style="2"/>
  </cols>
  <sheetData>
    <row r="1" spans="1:102" ht="23.25" x14ac:dyDescent="0.35">
      <c r="A1" s="5" t="s">
        <v>20</v>
      </c>
      <c r="B1" s="6"/>
      <c r="F1" s="3"/>
      <c r="G1" s="3"/>
      <c r="H1" s="3"/>
      <c r="J1" s="3"/>
      <c r="K1" s="7"/>
      <c r="L1" s="8"/>
    </row>
    <row r="2" spans="1:102" x14ac:dyDescent="0.2">
      <c r="A2" s="3"/>
      <c r="B2" s="3"/>
      <c r="F2" s="3"/>
      <c r="G2" s="3"/>
      <c r="H2" s="3"/>
      <c r="J2" s="3"/>
      <c r="K2" s="7"/>
      <c r="L2" s="8"/>
    </row>
    <row r="3" spans="1:102" ht="23.25" x14ac:dyDescent="0.35">
      <c r="A3" s="10"/>
      <c r="B3" s="3"/>
      <c r="C3" s="11"/>
      <c r="D3" s="4" t="s">
        <v>16</v>
      </c>
      <c r="F3" s="3"/>
      <c r="G3" s="3"/>
      <c r="H3" s="3"/>
      <c r="J3" s="3"/>
      <c r="K3" s="3"/>
    </row>
    <row r="4" spans="1:102" x14ac:dyDescent="0.2">
      <c r="A4" s="3"/>
      <c r="B4" s="3"/>
      <c r="F4" s="3"/>
      <c r="G4" s="3"/>
      <c r="H4" s="3"/>
      <c r="J4" s="3"/>
      <c r="K4" s="3"/>
    </row>
    <row r="5" spans="1:102" x14ac:dyDescent="0.2">
      <c r="A5" s="29"/>
      <c r="B5" s="29"/>
      <c r="C5" s="29" t="s">
        <v>0</v>
      </c>
      <c r="D5" s="29"/>
      <c r="E5" s="38"/>
      <c r="F5" s="29"/>
      <c r="G5" s="40"/>
      <c r="H5" s="29"/>
      <c r="I5" s="38"/>
      <c r="J5" s="29"/>
      <c r="K5" s="29"/>
      <c r="L5" s="29"/>
    </row>
    <row r="6" spans="1:102" x14ac:dyDescent="0.2">
      <c r="A6" s="12" t="s">
        <v>1</v>
      </c>
      <c r="B6" s="12" t="s">
        <v>2</v>
      </c>
      <c r="C6" s="12" t="s">
        <v>3</v>
      </c>
      <c r="D6" s="12" t="s">
        <v>9</v>
      </c>
      <c r="E6" s="12" t="s">
        <v>10</v>
      </c>
      <c r="F6" s="12" t="s">
        <v>4</v>
      </c>
      <c r="G6" s="13" t="s">
        <v>5</v>
      </c>
      <c r="H6" s="12" t="s">
        <v>4</v>
      </c>
      <c r="I6" s="12" t="s">
        <v>11</v>
      </c>
      <c r="J6" s="12" t="s">
        <v>4</v>
      </c>
      <c r="K6" s="12" t="s">
        <v>6</v>
      </c>
      <c r="L6" s="12" t="s">
        <v>7</v>
      </c>
    </row>
    <row r="7" spans="1:102" x14ac:dyDescent="0.2">
      <c r="A7" s="19"/>
      <c r="B7" s="19"/>
      <c r="C7" s="19"/>
      <c r="D7" s="19"/>
      <c r="E7" s="19"/>
      <c r="F7" s="19"/>
      <c r="G7" s="41"/>
      <c r="H7" s="19"/>
      <c r="I7" s="19"/>
      <c r="J7" s="19"/>
      <c r="K7" s="19" t="s">
        <v>8</v>
      </c>
      <c r="L7" s="19"/>
      <c r="N7" s="8"/>
      <c r="O7" s="14"/>
      <c r="P7" s="7"/>
      <c r="Q7" s="14"/>
      <c r="R7" s="7"/>
      <c r="S7" s="14"/>
      <c r="T7" s="7"/>
      <c r="U7" s="8"/>
      <c r="V7" s="8"/>
      <c r="W7" s="8"/>
      <c r="X7" s="8"/>
      <c r="Y7" s="8"/>
      <c r="Z7" s="8"/>
      <c r="AA7" s="8"/>
      <c r="AB7" s="8"/>
      <c r="AC7" s="14"/>
      <c r="AD7" s="15"/>
      <c r="AE7" s="8"/>
      <c r="AF7" s="8"/>
      <c r="AG7" s="16"/>
      <c r="AH7" s="7"/>
      <c r="AI7" s="16"/>
      <c r="AJ7" s="7"/>
      <c r="AK7" s="16"/>
      <c r="AL7" s="7"/>
      <c r="AM7" s="8"/>
      <c r="AN7" s="8"/>
      <c r="AO7" s="8"/>
      <c r="AP7" s="8"/>
      <c r="AQ7" s="8"/>
      <c r="AR7" s="8"/>
      <c r="AS7" s="8"/>
      <c r="AT7" s="8"/>
      <c r="AU7" s="16"/>
      <c r="AV7" s="15"/>
      <c r="AW7" s="8"/>
      <c r="AX7" s="8"/>
      <c r="AY7" s="14"/>
      <c r="AZ7" s="7"/>
      <c r="BA7" s="14"/>
      <c r="BB7" s="7"/>
      <c r="BC7" s="14"/>
      <c r="BD7" s="7"/>
      <c r="BE7" s="8"/>
      <c r="BF7" s="8"/>
      <c r="BG7" s="8"/>
      <c r="BH7" s="8"/>
      <c r="BI7" s="8"/>
      <c r="BJ7" s="8"/>
      <c r="BK7" s="8"/>
      <c r="BL7" s="8"/>
      <c r="BM7" s="14"/>
      <c r="BN7" s="15"/>
      <c r="BO7" s="8"/>
      <c r="BP7" s="8"/>
      <c r="BQ7" s="14"/>
      <c r="BR7" s="7"/>
      <c r="BS7" s="14"/>
      <c r="BT7" s="7"/>
      <c r="BU7" s="14"/>
      <c r="BV7" s="7"/>
      <c r="BW7" s="8"/>
      <c r="BX7" s="8"/>
      <c r="BY7" s="8"/>
      <c r="BZ7" s="8"/>
      <c r="CA7" s="8"/>
      <c r="CB7" s="8"/>
      <c r="CC7" s="8"/>
      <c r="CD7" s="8"/>
      <c r="CE7" s="14"/>
      <c r="CF7" s="15"/>
      <c r="CG7" s="8"/>
      <c r="CH7" s="8"/>
      <c r="CI7" s="14"/>
      <c r="CJ7" s="7"/>
      <c r="CK7" s="14"/>
      <c r="CL7" s="7"/>
      <c r="CM7" s="14"/>
      <c r="CN7" s="7"/>
      <c r="CO7" s="8"/>
      <c r="CP7" s="8"/>
      <c r="CQ7" s="8"/>
      <c r="CR7" s="8"/>
      <c r="CS7" s="8"/>
      <c r="CT7" s="8"/>
      <c r="CU7" s="8"/>
      <c r="CV7" s="8"/>
      <c r="CW7" s="14"/>
      <c r="CX7" s="15"/>
    </row>
    <row r="8" spans="1:102" ht="12.75" customHeight="1" x14ac:dyDescent="0.25">
      <c r="A8" s="147">
        <v>1</v>
      </c>
      <c r="B8" s="148" t="s">
        <v>48</v>
      </c>
      <c r="C8" s="149">
        <v>2014</v>
      </c>
      <c r="D8" s="149" t="s">
        <v>24</v>
      </c>
      <c r="E8" s="158">
        <v>22.43</v>
      </c>
      <c r="F8" s="159">
        <f t="shared" ref="F8:F27" si="0">IF(E8&lt;&gt;0,INT(1.06*(45.01-E8)^2.1),0)</f>
        <v>738</v>
      </c>
      <c r="G8" s="158">
        <v>3.73</v>
      </c>
      <c r="H8" s="160">
        <f t="shared" ref="H8:H27" si="1">IF(G8&lt;&gt;0,INT(2.20628792*((G8*100)-130)^1),0)</f>
        <v>536</v>
      </c>
      <c r="I8" s="158">
        <v>23.29</v>
      </c>
      <c r="J8" s="159">
        <f t="shared" ref="J8:J27" si="2">IF(I8&lt;&gt;0,INT(28.058125*(I8-3.6)^0.9),0)</f>
        <v>410</v>
      </c>
      <c r="K8" s="161">
        <f t="shared" ref="K8:K27" si="3">SUM(F8+H8+J8)</f>
        <v>1684</v>
      </c>
      <c r="L8" s="162" t="s">
        <v>237</v>
      </c>
      <c r="N8" s="8"/>
      <c r="O8" s="14"/>
      <c r="P8" s="7"/>
      <c r="Q8" s="14"/>
      <c r="R8" s="7"/>
      <c r="S8" s="14"/>
      <c r="T8" s="7"/>
      <c r="U8" s="8"/>
      <c r="V8" s="8"/>
      <c r="W8" s="8"/>
      <c r="X8" s="8"/>
      <c r="Y8" s="8"/>
      <c r="Z8" s="8"/>
      <c r="AA8" s="8"/>
      <c r="AB8" s="8"/>
      <c r="AC8" s="14"/>
      <c r="AD8" s="15"/>
      <c r="AE8" s="8"/>
      <c r="AF8" s="8"/>
      <c r="AG8" s="16"/>
      <c r="AH8" s="7"/>
      <c r="AI8" s="16"/>
      <c r="AJ8" s="7"/>
      <c r="AK8" s="16"/>
      <c r="AL8" s="7"/>
      <c r="AM8" s="8"/>
      <c r="AN8" s="8"/>
      <c r="AO8" s="8"/>
      <c r="AP8" s="8"/>
      <c r="AQ8" s="8"/>
      <c r="AR8" s="8"/>
      <c r="AS8" s="8"/>
      <c r="AT8" s="8"/>
      <c r="AU8" s="16"/>
      <c r="AV8" s="15"/>
      <c r="AW8" s="8"/>
      <c r="AX8" s="8"/>
      <c r="AY8" s="14"/>
      <c r="AZ8" s="7"/>
      <c r="BA8" s="14"/>
      <c r="BB8" s="7"/>
      <c r="BC8" s="14"/>
      <c r="BD8" s="7"/>
      <c r="BE8" s="8"/>
      <c r="BF8" s="8"/>
      <c r="BG8" s="8"/>
      <c r="BH8" s="8"/>
      <c r="BI8" s="8"/>
      <c r="BJ8" s="8"/>
      <c r="BK8" s="8"/>
      <c r="BL8" s="8"/>
      <c r="BM8" s="14"/>
      <c r="BN8" s="15"/>
      <c r="BO8" s="8"/>
      <c r="BP8" s="8"/>
      <c r="BQ8" s="14"/>
      <c r="BR8" s="7"/>
      <c r="BS8" s="14"/>
      <c r="BT8" s="7"/>
      <c r="BU8" s="14"/>
      <c r="BV8" s="7"/>
      <c r="BW8" s="8"/>
      <c r="BX8" s="8"/>
      <c r="BY8" s="8"/>
      <c r="BZ8" s="8"/>
      <c r="CA8" s="8"/>
      <c r="CB8" s="8"/>
      <c r="CC8" s="8"/>
      <c r="CD8" s="8"/>
      <c r="CE8" s="14"/>
      <c r="CF8" s="15"/>
      <c r="CG8" s="8"/>
      <c r="CH8" s="8"/>
      <c r="CI8" s="14"/>
      <c r="CJ8" s="7"/>
      <c r="CK8" s="14"/>
      <c r="CL8" s="7"/>
      <c r="CM8" s="14"/>
      <c r="CN8" s="7"/>
      <c r="CO8" s="8"/>
      <c r="CP8" s="8"/>
      <c r="CQ8" s="8"/>
      <c r="CR8" s="8"/>
      <c r="CS8" s="8"/>
      <c r="CT8" s="8"/>
      <c r="CU8" s="8"/>
      <c r="CV8" s="8"/>
      <c r="CW8" s="14"/>
      <c r="CX8" s="15"/>
    </row>
    <row r="9" spans="1:102" ht="12.75" customHeight="1" x14ac:dyDescent="0.25">
      <c r="A9" s="147">
        <v>2</v>
      </c>
      <c r="B9" s="148" t="s">
        <v>50</v>
      </c>
      <c r="C9" s="149">
        <v>2014</v>
      </c>
      <c r="D9" s="149" t="s">
        <v>24</v>
      </c>
      <c r="E9" s="158">
        <v>23.09</v>
      </c>
      <c r="F9" s="159">
        <f t="shared" si="0"/>
        <v>693</v>
      </c>
      <c r="G9" s="163">
        <v>3.4</v>
      </c>
      <c r="H9" s="160">
        <f t="shared" si="1"/>
        <v>463</v>
      </c>
      <c r="I9" s="163">
        <v>24.26</v>
      </c>
      <c r="J9" s="159">
        <f t="shared" si="2"/>
        <v>428</v>
      </c>
      <c r="K9" s="161">
        <f t="shared" si="3"/>
        <v>1584</v>
      </c>
      <c r="L9" s="162" t="s">
        <v>240</v>
      </c>
      <c r="N9" s="8"/>
      <c r="O9" s="14"/>
      <c r="P9" s="7"/>
      <c r="Q9" s="14"/>
      <c r="R9" s="7"/>
      <c r="S9" s="14"/>
      <c r="T9" s="7"/>
      <c r="U9" s="8"/>
      <c r="V9" s="8"/>
      <c r="W9" s="8"/>
      <c r="X9" s="8"/>
      <c r="Y9" s="8"/>
      <c r="Z9" s="8"/>
      <c r="AA9" s="8"/>
      <c r="AB9" s="8"/>
      <c r="AC9" s="14"/>
      <c r="AD9" s="15"/>
      <c r="AE9" s="8"/>
      <c r="AF9" s="8"/>
      <c r="AG9" s="16"/>
      <c r="AH9" s="7"/>
      <c r="AI9" s="16"/>
      <c r="AJ9" s="7"/>
      <c r="AK9" s="16"/>
      <c r="AL9" s="7"/>
      <c r="AM9" s="8"/>
      <c r="AN9" s="8"/>
      <c r="AO9" s="8"/>
      <c r="AP9" s="8"/>
      <c r="AQ9" s="8"/>
      <c r="AR9" s="8"/>
      <c r="AS9" s="8"/>
      <c r="AT9" s="8"/>
      <c r="AU9" s="16"/>
      <c r="AV9" s="15"/>
      <c r="AW9" s="8"/>
      <c r="AX9" s="8"/>
      <c r="AY9" s="14"/>
      <c r="AZ9" s="7"/>
      <c r="BA9" s="14"/>
      <c r="BB9" s="7"/>
      <c r="BC9" s="14"/>
      <c r="BD9" s="7"/>
      <c r="BE9" s="8"/>
      <c r="BF9" s="8"/>
      <c r="BG9" s="8"/>
      <c r="BH9" s="8"/>
      <c r="BI9" s="8"/>
      <c r="BJ9" s="8"/>
      <c r="BK9" s="8"/>
      <c r="BL9" s="8"/>
      <c r="BM9" s="14"/>
      <c r="BN9" s="15"/>
      <c r="BO9" s="8"/>
      <c r="BP9" s="8"/>
      <c r="BQ9" s="14"/>
      <c r="BR9" s="7"/>
      <c r="BS9" s="14"/>
      <c r="BT9" s="7"/>
      <c r="BU9" s="14"/>
      <c r="BV9" s="7"/>
      <c r="BW9" s="8"/>
      <c r="BX9" s="8"/>
      <c r="BY9" s="8"/>
      <c r="BZ9" s="8"/>
      <c r="CA9" s="8"/>
      <c r="CB9" s="8"/>
      <c r="CC9" s="8"/>
      <c r="CD9" s="8"/>
      <c r="CE9" s="14"/>
      <c r="CF9" s="15"/>
      <c r="CG9" s="8"/>
      <c r="CH9" s="8"/>
      <c r="CI9" s="14"/>
      <c r="CJ9" s="7"/>
      <c r="CK9" s="14"/>
      <c r="CL9" s="7"/>
      <c r="CM9" s="14"/>
      <c r="CN9" s="7"/>
      <c r="CO9" s="8"/>
      <c r="CP9" s="8"/>
      <c r="CQ9" s="8"/>
      <c r="CR9" s="8"/>
      <c r="CS9" s="8"/>
      <c r="CT9" s="8"/>
      <c r="CU9" s="8"/>
      <c r="CV9" s="8"/>
      <c r="CW9" s="14"/>
      <c r="CX9" s="15"/>
    </row>
    <row r="10" spans="1:102" ht="12.75" customHeight="1" x14ac:dyDescent="0.25">
      <c r="A10" s="1">
        <v>3</v>
      </c>
      <c r="B10" s="52" t="s">
        <v>70</v>
      </c>
      <c r="C10" s="50">
        <v>2014</v>
      </c>
      <c r="D10" s="50" t="s">
        <v>52</v>
      </c>
      <c r="E10" s="80">
        <v>22.56</v>
      </c>
      <c r="F10" s="81">
        <f t="shared" si="0"/>
        <v>729</v>
      </c>
      <c r="G10" s="86">
        <v>3.48</v>
      </c>
      <c r="H10" s="82">
        <f t="shared" si="1"/>
        <v>480</v>
      </c>
      <c r="I10" s="86">
        <v>19.5</v>
      </c>
      <c r="J10" s="83">
        <f t="shared" si="2"/>
        <v>338</v>
      </c>
      <c r="K10" s="84">
        <f t="shared" si="3"/>
        <v>1547</v>
      </c>
      <c r="L10" s="85" t="s">
        <v>241</v>
      </c>
      <c r="N10" s="8"/>
      <c r="O10" s="14"/>
      <c r="P10" s="7"/>
      <c r="Q10" s="14"/>
      <c r="R10" s="7"/>
      <c r="S10" s="14"/>
      <c r="T10" s="7"/>
      <c r="U10" s="8"/>
      <c r="V10" s="8"/>
      <c r="W10" s="8"/>
      <c r="X10" s="8"/>
      <c r="Y10" s="8"/>
      <c r="Z10" s="8"/>
      <c r="AA10" s="8"/>
      <c r="AB10" s="8"/>
      <c r="AC10" s="14"/>
      <c r="AD10" s="15"/>
      <c r="AE10" s="8"/>
      <c r="AF10" s="8"/>
      <c r="AG10" s="16"/>
      <c r="AH10" s="7"/>
      <c r="AI10" s="16"/>
      <c r="AJ10" s="7"/>
      <c r="AK10" s="16"/>
      <c r="AL10" s="7"/>
      <c r="AM10" s="8"/>
      <c r="AN10" s="8"/>
      <c r="AO10" s="8"/>
      <c r="AP10" s="8"/>
      <c r="AQ10" s="8"/>
      <c r="AR10" s="8"/>
      <c r="AS10" s="8"/>
      <c r="AT10" s="8"/>
      <c r="AU10" s="16"/>
      <c r="AV10" s="15"/>
      <c r="AW10" s="8"/>
      <c r="AX10" s="8"/>
      <c r="AY10" s="14"/>
      <c r="AZ10" s="7"/>
      <c r="BA10" s="14"/>
      <c r="BB10" s="7"/>
      <c r="BC10" s="14"/>
      <c r="BD10" s="7"/>
      <c r="BE10" s="8"/>
      <c r="BF10" s="8"/>
      <c r="BG10" s="8"/>
      <c r="BH10" s="8"/>
      <c r="BI10" s="8"/>
      <c r="BJ10" s="8"/>
      <c r="BK10" s="8"/>
      <c r="BL10" s="8"/>
      <c r="BM10" s="14"/>
      <c r="BN10" s="15"/>
      <c r="BO10" s="8"/>
      <c r="BP10" s="8"/>
      <c r="BQ10" s="14"/>
      <c r="BR10" s="7"/>
      <c r="BS10" s="14"/>
      <c r="BT10" s="7"/>
      <c r="BU10" s="14"/>
      <c r="BV10" s="7"/>
      <c r="BW10" s="8"/>
      <c r="BX10" s="8"/>
      <c r="BY10" s="8"/>
      <c r="BZ10" s="8"/>
      <c r="CA10" s="8"/>
      <c r="CB10" s="8"/>
      <c r="CC10" s="8"/>
      <c r="CD10" s="8"/>
      <c r="CE10" s="14"/>
      <c r="CF10" s="15"/>
      <c r="CG10" s="8"/>
      <c r="CH10" s="8"/>
      <c r="CI10" s="14"/>
      <c r="CJ10" s="7"/>
      <c r="CK10" s="14"/>
      <c r="CL10" s="7"/>
      <c r="CM10" s="14"/>
      <c r="CN10" s="7"/>
      <c r="CO10" s="8"/>
      <c r="CP10" s="8"/>
      <c r="CQ10" s="8"/>
      <c r="CR10" s="8"/>
      <c r="CS10" s="8"/>
      <c r="CT10" s="8"/>
      <c r="CU10" s="8"/>
      <c r="CV10" s="8"/>
      <c r="CW10" s="14"/>
      <c r="CX10" s="15"/>
    </row>
    <row r="11" spans="1:102" ht="12.75" customHeight="1" x14ac:dyDescent="0.25">
      <c r="A11" s="1">
        <v>4</v>
      </c>
      <c r="B11" s="52" t="s">
        <v>212</v>
      </c>
      <c r="C11" s="50">
        <v>2014</v>
      </c>
      <c r="D11" s="50" t="s">
        <v>188</v>
      </c>
      <c r="E11" s="80">
        <v>22.34</v>
      </c>
      <c r="F11" s="81">
        <f t="shared" si="0"/>
        <v>744</v>
      </c>
      <c r="G11" s="86">
        <v>3.23</v>
      </c>
      <c r="H11" s="82">
        <f t="shared" si="1"/>
        <v>425</v>
      </c>
      <c r="I11" s="86">
        <v>20.49</v>
      </c>
      <c r="J11" s="83">
        <f t="shared" si="2"/>
        <v>357</v>
      </c>
      <c r="K11" s="84">
        <f t="shared" si="3"/>
        <v>1526</v>
      </c>
      <c r="L11" s="85" t="s">
        <v>242</v>
      </c>
      <c r="N11" s="8"/>
      <c r="O11" s="14"/>
      <c r="P11" s="7"/>
      <c r="Q11" s="14"/>
      <c r="R11" s="7"/>
      <c r="S11" s="14"/>
      <c r="T11" s="7"/>
      <c r="U11" s="8"/>
      <c r="V11" s="8"/>
      <c r="W11" s="8"/>
      <c r="X11" s="8"/>
      <c r="Y11" s="8"/>
      <c r="Z11" s="8"/>
      <c r="AA11" s="8"/>
      <c r="AB11" s="8"/>
      <c r="AC11" s="14"/>
      <c r="AD11" s="15"/>
      <c r="AE11" s="8"/>
      <c r="AF11" s="8"/>
      <c r="AG11" s="16"/>
      <c r="AH11" s="7"/>
      <c r="AI11" s="16"/>
      <c r="AJ11" s="7"/>
      <c r="AK11" s="16"/>
      <c r="AL11" s="7"/>
      <c r="AM11" s="8"/>
      <c r="AN11" s="8"/>
      <c r="AO11" s="8"/>
      <c r="AP11" s="8"/>
      <c r="AQ11" s="8"/>
      <c r="AR11" s="8"/>
      <c r="AS11" s="8"/>
      <c r="AT11" s="8"/>
      <c r="AU11" s="16"/>
      <c r="AV11" s="15"/>
      <c r="AW11" s="8"/>
      <c r="AX11" s="8"/>
      <c r="AY11" s="14"/>
      <c r="AZ11" s="7"/>
      <c r="BA11" s="14"/>
      <c r="BB11" s="7"/>
      <c r="BC11" s="14"/>
      <c r="BD11" s="7"/>
      <c r="BE11" s="8"/>
      <c r="BF11" s="8"/>
      <c r="BG11" s="8"/>
      <c r="BH11" s="8"/>
      <c r="BI11" s="8"/>
      <c r="BJ11" s="8"/>
      <c r="BK11" s="8"/>
      <c r="BL11" s="8"/>
      <c r="BM11" s="14"/>
      <c r="BN11" s="15"/>
      <c r="BO11" s="8"/>
      <c r="BP11" s="8"/>
      <c r="BQ11" s="14"/>
      <c r="BR11" s="7"/>
      <c r="BS11" s="14"/>
      <c r="BT11" s="7"/>
      <c r="BU11" s="14"/>
      <c r="BV11" s="7"/>
      <c r="BW11" s="8"/>
      <c r="BX11" s="8"/>
      <c r="BY11" s="8"/>
      <c r="BZ11" s="8"/>
      <c r="CA11" s="8"/>
      <c r="CB11" s="8"/>
      <c r="CC11" s="8"/>
      <c r="CD11" s="8"/>
      <c r="CE11" s="14"/>
      <c r="CF11" s="15"/>
      <c r="CG11" s="8"/>
      <c r="CH11" s="8"/>
      <c r="CI11" s="14"/>
      <c r="CJ11" s="7"/>
      <c r="CK11" s="14"/>
      <c r="CL11" s="7"/>
      <c r="CM11" s="14"/>
      <c r="CN11" s="7"/>
      <c r="CO11" s="8"/>
      <c r="CP11" s="8"/>
      <c r="CQ11" s="8"/>
      <c r="CR11" s="8"/>
      <c r="CS11" s="8"/>
      <c r="CT11" s="8"/>
      <c r="CU11" s="8"/>
      <c r="CV11" s="8"/>
      <c r="CW11" s="14"/>
      <c r="CX11" s="15"/>
    </row>
    <row r="12" spans="1:102" ht="12.75" customHeight="1" x14ac:dyDescent="0.25">
      <c r="A12" s="1">
        <v>5</v>
      </c>
      <c r="B12" s="52" t="s">
        <v>213</v>
      </c>
      <c r="C12" s="50">
        <v>2014</v>
      </c>
      <c r="D12" s="50" t="s">
        <v>188</v>
      </c>
      <c r="E12" s="80">
        <v>23.69</v>
      </c>
      <c r="F12" s="81">
        <f t="shared" si="0"/>
        <v>654</v>
      </c>
      <c r="G12" s="86">
        <v>3.22</v>
      </c>
      <c r="H12" s="82">
        <f t="shared" si="1"/>
        <v>423</v>
      </c>
      <c r="I12" s="86">
        <v>21.54</v>
      </c>
      <c r="J12" s="83">
        <f t="shared" si="2"/>
        <v>377</v>
      </c>
      <c r="K12" s="84">
        <f t="shared" si="3"/>
        <v>1454</v>
      </c>
      <c r="L12" s="85" t="s">
        <v>243</v>
      </c>
      <c r="N12" s="8"/>
      <c r="O12" s="14"/>
      <c r="P12" s="7"/>
      <c r="Q12" s="14"/>
      <c r="R12" s="7"/>
      <c r="S12" s="14"/>
      <c r="T12" s="7"/>
      <c r="U12" s="8"/>
      <c r="V12" s="8"/>
      <c r="W12" s="8"/>
      <c r="X12" s="8"/>
      <c r="Y12" s="8"/>
      <c r="Z12" s="8"/>
      <c r="AA12" s="8"/>
      <c r="AB12" s="8"/>
      <c r="AC12" s="14"/>
      <c r="AD12" s="15"/>
      <c r="AE12" s="8"/>
      <c r="AF12" s="8"/>
      <c r="AG12" s="16"/>
      <c r="AH12" s="7"/>
      <c r="AI12" s="16"/>
      <c r="AJ12" s="7"/>
      <c r="AK12" s="16"/>
      <c r="AL12" s="7"/>
      <c r="AM12" s="8"/>
      <c r="AN12" s="8"/>
      <c r="AO12" s="8"/>
      <c r="AP12" s="8"/>
      <c r="AQ12" s="8"/>
      <c r="AR12" s="8"/>
      <c r="AS12" s="8"/>
      <c r="AT12" s="8"/>
      <c r="AU12" s="16"/>
      <c r="AV12" s="15"/>
      <c r="AW12" s="8"/>
      <c r="AX12" s="8"/>
      <c r="AY12" s="14"/>
      <c r="AZ12" s="7"/>
      <c r="BA12" s="14"/>
      <c r="BB12" s="7"/>
      <c r="BC12" s="14"/>
      <c r="BD12" s="7"/>
      <c r="BE12" s="8"/>
      <c r="BF12" s="8"/>
      <c r="BG12" s="8"/>
      <c r="BH12" s="8"/>
      <c r="BI12" s="8"/>
      <c r="BJ12" s="8"/>
      <c r="BK12" s="8"/>
      <c r="BL12" s="8"/>
      <c r="BM12" s="14"/>
      <c r="BN12" s="15"/>
      <c r="BO12" s="8"/>
      <c r="BP12" s="8"/>
      <c r="BQ12" s="14"/>
      <c r="BR12" s="7"/>
      <c r="BS12" s="14"/>
      <c r="BT12" s="7"/>
      <c r="BU12" s="14"/>
      <c r="BV12" s="7"/>
      <c r="BW12" s="8"/>
      <c r="BX12" s="8"/>
      <c r="BY12" s="8"/>
      <c r="BZ12" s="8"/>
      <c r="CA12" s="8"/>
      <c r="CB12" s="8"/>
      <c r="CC12" s="8"/>
      <c r="CD12" s="8"/>
      <c r="CE12" s="14"/>
      <c r="CF12" s="15"/>
      <c r="CG12" s="8"/>
      <c r="CH12" s="8"/>
      <c r="CI12" s="14"/>
      <c r="CJ12" s="7"/>
      <c r="CK12" s="14"/>
      <c r="CL12" s="7"/>
      <c r="CM12" s="14"/>
      <c r="CN12" s="7"/>
      <c r="CO12" s="8"/>
      <c r="CP12" s="8"/>
      <c r="CQ12" s="8"/>
      <c r="CR12" s="8"/>
      <c r="CS12" s="8"/>
      <c r="CT12" s="8"/>
      <c r="CU12" s="8"/>
      <c r="CV12" s="8"/>
      <c r="CW12" s="14"/>
      <c r="CX12" s="15"/>
    </row>
    <row r="13" spans="1:102" ht="12.75" customHeight="1" x14ac:dyDescent="0.25">
      <c r="A13" s="1">
        <v>6</v>
      </c>
      <c r="B13" s="52" t="s">
        <v>100</v>
      </c>
      <c r="C13" s="50">
        <v>2014</v>
      </c>
      <c r="D13" s="50" t="s">
        <v>82</v>
      </c>
      <c r="E13" s="80">
        <v>25.08</v>
      </c>
      <c r="F13" s="81">
        <f t="shared" si="0"/>
        <v>567</v>
      </c>
      <c r="G13" s="86">
        <v>3.15</v>
      </c>
      <c r="H13" s="82">
        <f t="shared" si="1"/>
        <v>408</v>
      </c>
      <c r="I13" s="86">
        <v>26.84</v>
      </c>
      <c r="J13" s="83">
        <f t="shared" si="2"/>
        <v>476</v>
      </c>
      <c r="K13" s="84">
        <f t="shared" si="3"/>
        <v>1451</v>
      </c>
      <c r="L13" s="85" t="s">
        <v>244</v>
      </c>
      <c r="N13" s="8"/>
      <c r="O13" s="14"/>
      <c r="P13" s="7"/>
      <c r="Q13" s="14"/>
      <c r="R13" s="7"/>
      <c r="S13" s="14"/>
      <c r="T13" s="7"/>
      <c r="U13" s="8"/>
      <c r="V13" s="8"/>
      <c r="W13" s="8"/>
      <c r="X13" s="8"/>
      <c r="Y13" s="8"/>
      <c r="Z13" s="8"/>
      <c r="AA13" s="8"/>
      <c r="AB13" s="8"/>
      <c r="AC13" s="14"/>
      <c r="AD13" s="15"/>
      <c r="AE13" s="8"/>
      <c r="AF13" s="8"/>
      <c r="AG13" s="16"/>
      <c r="AH13" s="7"/>
      <c r="AI13" s="16"/>
      <c r="AJ13" s="7"/>
      <c r="AK13" s="16"/>
      <c r="AL13" s="7"/>
      <c r="AM13" s="8"/>
      <c r="AN13" s="8"/>
      <c r="AO13" s="8"/>
      <c r="AP13" s="8"/>
      <c r="AQ13" s="8"/>
      <c r="AR13" s="8"/>
      <c r="AS13" s="8"/>
      <c r="AT13" s="8"/>
      <c r="AU13" s="16"/>
      <c r="AV13" s="15"/>
      <c r="AW13" s="8"/>
      <c r="AX13" s="8"/>
      <c r="AY13" s="14"/>
      <c r="AZ13" s="7"/>
      <c r="BA13" s="14"/>
      <c r="BB13" s="7"/>
      <c r="BC13" s="14"/>
      <c r="BD13" s="7"/>
      <c r="BE13" s="8"/>
      <c r="BF13" s="8"/>
      <c r="BG13" s="8"/>
      <c r="BH13" s="8"/>
      <c r="BI13" s="8"/>
      <c r="BJ13" s="8"/>
      <c r="BK13" s="8"/>
      <c r="BL13" s="8"/>
      <c r="BM13" s="14"/>
      <c r="BN13" s="15"/>
      <c r="BO13" s="8"/>
      <c r="BP13" s="8"/>
      <c r="BQ13" s="14"/>
      <c r="BR13" s="7"/>
      <c r="BS13" s="14"/>
      <c r="BT13" s="7"/>
      <c r="BU13" s="14"/>
      <c r="BV13" s="7"/>
      <c r="BW13" s="8"/>
      <c r="BX13" s="8"/>
      <c r="BY13" s="8"/>
      <c r="BZ13" s="8"/>
      <c r="CA13" s="8"/>
      <c r="CB13" s="8"/>
      <c r="CC13" s="8"/>
      <c r="CD13" s="8"/>
      <c r="CE13" s="14"/>
      <c r="CF13" s="15"/>
      <c r="CG13" s="8"/>
      <c r="CH13" s="8"/>
      <c r="CI13" s="14"/>
      <c r="CJ13" s="7"/>
      <c r="CK13" s="14"/>
      <c r="CL13" s="7"/>
      <c r="CM13" s="14"/>
      <c r="CN13" s="7"/>
      <c r="CO13" s="8"/>
      <c r="CP13" s="8"/>
      <c r="CQ13" s="8"/>
      <c r="CR13" s="8"/>
      <c r="CS13" s="8"/>
      <c r="CT13" s="8"/>
      <c r="CU13" s="8"/>
      <c r="CV13" s="8"/>
      <c r="CW13" s="14"/>
      <c r="CX13" s="15"/>
    </row>
    <row r="14" spans="1:102" ht="12.75" customHeight="1" x14ac:dyDescent="0.25">
      <c r="A14" s="1">
        <v>7</v>
      </c>
      <c r="B14" s="52" t="s">
        <v>214</v>
      </c>
      <c r="C14" s="50">
        <v>2014</v>
      </c>
      <c r="D14" s="50" t="s">
        <v>188</v>
      </c>
      <c r="E14" s="80">
        <v>23.17</v>
      </c>
      <c r="F14" s="81">
        <f t="shared" si="0"/>
        <v>688</v>
      </c>
      <c r="G14" s="86">
        <v>3.57</v>
      </c>
      <c r="H14" s="82">
        <f t="shared" si="1"/>
        <v>500</v>
      </c>
      <c r="I14" s="86">
        <v>15.27</v>
      </c>
      <c r="J14" s="83">
        <f t="shared" si="2"/>
        <v>256</v>
      </c>
      <c r="K14" s="84">
        <f t="shared" si="3"/>
        <v>1444</v>
      </c>
      <c r="L14" s="85" t="s">
        <v>245</v>
      </c>
      <c r="N14" s="8"/>
      <c r="O14" s="14"/>
      <c r="P14" s="7"/>
      <c r="Q14" s="14"/>
      <c r="R14" s="7"/>
      <c r="S14" s="14"/>
      <c r="T14" s="7"/>
      <c r="U14" s="8"/>
      <c r="V14" s="8"/>
      <c r="W14" s="8"/>
      <c r="X14" s="8"/>
      <c r="Y14" s="8"/>
      <c r="Z14" s="8"/>
      <c r="AA14" s="8"/>
      <c r="AB14" s="8"/>
      <c r="AC14" s="14"/>
      <c r="AD14" s="15"/>
      <c r="AE14" s="8"/>
      <c r="AF14" s="8"/>
      <c r="AG14" s="16"/>
      <c r="AH14" s="7"/>
      <c r="AI14" s="16"/>
      <c r="AJ14" s="7"/>
      <c r="AK14" s="16"/>
      <c r="AL14" s="7"/>
      <c r="AM14" s="8"/>
      <c r="AN14" s="8"/>
      <c r="AO14" s="8"/>
      <c r="AP14" s="8"/>
      <c r="AQ14" s="8"/>
      <c r="AR14" s="8"/>
      <c r="AS14" s="8"/>
      <c r="AT14" s="8"/>
      <c r="AU14" s="16"/>
      <c r="AV14" s="15"/>
      <c r="AW14" s="8"/>
      <c r="AX14" s="8"/>
      <c r="AY14" s="14"/>
      <c r="AZ14" s="7"/>
      <c r="BA14" s="14"/>
      <c r="BB14" s="7"/>
      <c r="BC14" s="14"/>
      <c r="BD14" s="7"/>
      <c r="BE14" s="8"/>
      <c r="BF14" s="8"/>
      <c r="BG14" s="8"/>
      <c r="BH14" s="8"/>
      <c r="BI14" s="8"/>
      <c r="BJ14" s="8"/>
      <c r="BK14" s="8"/>
      <c r="BL14" s="8"/>
      <c r="BM14" s="14"/>
      <c r="BN14" s="15"/>
      <c r="BO14" s="8"/>
      <c r="BP14" s="8"/>
      <c r="BQ14" s="14"/>
      <c r="BR14" s="7"/>
      <c r="BS14" s="14"/>
      <c r="BT14" s="7"/>
      <c r="BU14" s="14"/>
      <c r="BV14" s="7"/>
      <c r="BW14" s="8"/>
      <c r="BX14" s="8"/>
      <c r="BY14" s="8"/>
      <c r="BZ14" s="8"/>
      <c r="CA14" s="8"/>
      <c r="CB14" s="8"/>
      <c r="CC14" s="8"/>
      <c r="CD14" s="8"/>
      <c r="CE14" s="14"/>
      <c r="CF14" s="15"/>
      <c r="CG14" s="8"/>
      <c r="CH14" s="8"/>
      <c r="CI14" s="14"/>
      <c r="CJ14" s="7"/>
      <c r="CK14" s="14"/>
      <c r="CL14" s="7"/>
      <c r="CM14" s="14"/>
      <c r="CN14" s="7"/>
      <c r="CO14" s="8"/>
      <c r="CP14" s="8"/>
      <c r="CQ14" s="8"/>
      <c r="CR14" s="8"/>
      <c r="CS14" s="8"/>
      <c r="CT14" s="8"/>
      <c r="CU14" s="8"/>
      <c r="CV14" s="8"/>
      <c r="CW14" s="14"/>
      <c r="CX14" s="15"/>
    </row>
    <row r="15" spans="1:102" ht="12.75" customHeight="1" x14ac:dyDescent="0.25">
      <c r="A15" s="1">
        <v>8</v>
      </c>
      <c r="B15" s="52" t="s">
        <v>235</v>
      </c>
      <c r="C15" s="50">
        <v>2014</v>
      </c>
      <c r="D15" s="50" t="s">
        <v>159</v>
      </c>
      <c r="E15" s="80">
        <v>25.56</v>
      </c>
      <c r="F15" s="81">
        <f t="shared" si="0"/>
        <v>539</v>
      </c>
      <c r="G15" s="86">
        <v>3.3</v>
      </c>
      <c r="H15" s="82">
        <f t="shared" si="1"/>
        <v>441</v>
      </c>
      <c r="I15" s="86">
        <v>25.19</v>
      </c>
      <c r="J15" s="83">
        <f t="shared" si="2"/>
        <v>445</v>
      </c>
      <c r="K15" s="84">
        <f t="shared" si="3"/>
        <v>1425</v>
      </c>
      <c r="L15" s="85" t="s">
        <v>238</v>
      </c>
      <c r="N15" s="8"/>
      <c r="O15" s="14"/>
      <c r="P15" s="7"/>
      <c r="Q15" s="14"/>
      <c r="R15" s="7"/>
      <c r="S15" s="14"/>
      <c r="T15" s="7"/>
      <c r="U15" s="8"/>
      <c r="V15" s="8"/>
      <c r="W15" s="8"/>
      <c r="X15" s="8"/>
      <c r="Y15" s="8"/>
      <c r="Z15" s="8"/>
      <c r="AA15" s="8"/>
      <c r="AB15" s="8"/>
      <c r="AC15" s="14"/>
      <c r="AD15" s="15"/>
      <c r="AE15" s="8"/>
      <c r="AF15" s="8"/>
      <c r="AG15" s="16"/>
      <c r="AH15" s="7"/>
      <c r="AI15" s="16"/>
      <c r="AJ15" s="7"/>
      <c r="AK15" s="16"/>
      <c r="AL15" s="7"/>
      <c r="AM15" s="8"/>
      <c r="AN15" s="8"/>
      <c r="AO15" s="8"/>
      <c r="AP15" s="8"/>
      <c r="AQ15" s="8"/>
      <c r="AR15" s="8"/>
      <c r="AS15" s="8"/>
      <c r="AT15" s="8"/>
      <c r="AU15" s="16"/>
      <c r="AV15" s="15"/>
      <c r="AW15" s="8"/>
      <c r="AX15" s="8"/>
      <c r="AY15" s="14"/>
      <c r="AZ15" s="7"/>
      <c r="BA15" s="14"/>
      <c r="BB15" s="7"/>
      <c r="BC15" s="14"/>
      <c r="BD15" s="7"/>
      <c r="BE15" s="8"/>
      <c r="BF15" s="8"/>
      <c r="BG15" s="8"/>
      <c r="BH15" s="8"/>
      <c r="BI15" s="8"/>
      <c r="BJ15" s="8"/>
      <c r="BK15" s="8"/>
      <c r="BL15" s="8"/>
      <c r="BM15" s="14"/>
      <c r="BN15" s="15"/>
      <c r="BO15" s="8"/>
      <c r="BP15" s="8"/>
      <c r="BQ15" s="14"/>
      <c r="BR15" s="7"/>
      <c r="BS15" s="14"/>
      <c r="BT15" s="7"/>
      <c r="BU15" s="14"/>
      <c r="BV15" s="7"/>
      <c r="BW15" s="8"/>
      <c r="BX15" s="8"/>
      <c r="BY15" s="8"/>
      <c r="BZ15" s="8"/>
      <c r="CA15" s="8"/>
      <c r="CB15" s="8"/>
      <c r="CC15" s="8"/>
      <c r="CD15" s="8"/>
      <c r="CE15" s="14"/>
      <c r="CF15" s="15"/>
      <c r="CG15" s="8"/>
      <c r="CH15" s="8"/>
      <c r="CI15" s="14"/>
      <c r="CJ15" s="7"/>
      <c r="CK15" s="14"/>
      <c r="CL15" s="7"/>
      <c r="CM15" s="14"/>
      <c r="CN15" s="7"/>
      <c r="CO15" s="8"/>
      <c r="CP15" s="8"/>
      <c r="CQ15" s="8"/>
      <c r="CR15" s="8"/>
      <c r="CS15" s="8"/>
      <c r="CT15" s="8"/>
      <c r="CU15" s="8"/>
      <c r="CV15" s="8"/>
      <c r="CW15" s="14"/>
      <c r="CX15" s="15"/>
    </row>
    <row r="16" spans="1:102" ht="12.75" customHeight="1" x14ac:dyDescent="0.25">
      <c r="A16" s="1">
        <v>9</v>
      </c>
      <c r="B16" s="145" t="s">
        <v>128</v>
      </c>
      <c r="C16" s="125">
        <v>2014</v>
      </c>
      <c r="D16" s="50" t="s">
        <v>104</v>
      </c>
      <c r="E16" s="80">
        <v>23.24</v>
      </c>
      <c r="F16" s="81">
        <f t="shared" si="0"/>
        <v>683</v>
      </c>
      <c r="G16" s="86">
        <v>2.81</v>
      </c>
      <c r="H16" s="82">
        <f t="shared" si="1"/>
        <v>333</v>
      </c>
      <c r="I16" s="86">
        <v>21.3</v>
      </c>
      <c r="J16" s="83">
        <f t="shared" si="2"/>
        <v>372</v>
      </c>
      <c r="K16" s="84">
        <f t="shared" si="3"/>
        <v>1388</v>
      </c>
      <c r="L16" s="85" t="s">
        <v>239</v>
      </c>
      <c r="N16" s="8"/>
      <c r="O16" s="14"/>
      <c r="P16" s="7"/>
      <c r="Q16" s="14"/>
      <c r="R16" s="7"/>
      <c r="S16" s="14"/>
      <c r="T16" s="7"/>
      <c r="U16" s="8"/>
      <c r="V16" s="8"/>
      <c r="W16" s="8"/>
      <c r="X16" s="8"/>
      <c r="Y16" s="8"/>
      <c r="Z16" s="8"/>
      <c r="AA16" s="8"/>
      <c r="AB16" s="8"/>
      <c r="AC16" s="14"/>
      <c r="AD16" s="15"/>
      <c r="AE16" s="8"/>
      <c r="AF16" s="8"/>
      <c r="AG16" s="16"/>
      <c r="AH16" s="7"/>
      <c r="AI16" s="16"/>
      <c r="AJ16" s="7"/>
      <c r="AK16" s="16"/>
      <c r="AL16" s="7"/>
      <c r="AM16" s="8"/>
      <c r="AN16" s="8"/>
      <c r="AO16" s="8"/>
      <c r="AP16" s="8"/>
      <c r="AQ16" s="8"/>
      <c r="AR16" s="8"/>
      <c r="AS16" s="8"/>
      <c r="AT16" s="8"/>
      <c r="AU16" s="16"/>
      <c r="AV16" s="15"/>
      <c r="AW16" s="8"/>
      <c r="AX16" s="8"/>
      <c r="AY16" s="14"/>
      <c r="AZ16" s="7"/>
      <c r="BA16" s="14"/>
      <c r="BB16" s="7"/>
      <c r="BC16" s="14"/>
      <c r="BD16" s="7"/>
      <c r="BE16" s="8"/>
      <c r="BF16" s="8"/>
      <c r="BG16" s="8"/>
      <c r="BH16" s="8"/>
      <c r="BI16" s="8"/>
      <c r="BJ16" s="8"/>
      <c r="BK16" s="8"/>
      <c r="BL16" s="8"/>
      <c r="BM16" s="14"/>
      <c r="BN16" s="15"/>
      <c r="BO16" s="8"/>
      <c r="BP16" s="8"/>
      <c r="BQ16" s="14"/>
      <c r="BR16" s="7"/>
      <c r="BS16" s="14"/>
      <c r="BT16" s="7"/>
      <c r="BU16" s="14"/>
      <c r="BV16" s="7"/>
      <c r="BW16" s="8"/>
      <c r="BX16" s="8"/>
      <c r="BY16" s="8"/>
      <c r="BZ16" s="8"/>
      <c r="CA16" s="8"/>
      <c r="CB16" s="8"/>
      <c r="CC16" s="8"/>
      <c r="CD16" s="8"/>
      <c r="CE16" s="14"/>
      <c r="CF16" s="15"/>
      <c r="CG16" s="8"/>
      <c r="CH16" s="8"/>
      <c r="CI16" s="14"/>
      <c r="CJ16" s="7"/>
      <c r="CK16" s="14"/>
      <c r="CL16" s="7"/>
      <c r="CM16" s="14"/>
      <c r="CN16" s="7"/>
      <c r="CO16" s="8"/>
      <c r="CP16" s="8"/>
      <c r="CQ16" s="8"/>
      <c r="CR16" s="8"/>
      <c r="CS16" s="8"/>
      <c r="CT16" s="8"/>
      <c r="CU16" s="8"/>
      <c r="CV16" s="8"/>
      <c r="CW16" s="14"/>
      <c r="CX16" s="15"/>
    </row>
    <row r="17" spans="1:102" ht="12.75" customHeight="1" x14ac:dyDescent="0.25">
      <c r="A17" s="147">
        <v>10</v>
      </c>
      <c r="B17" s="148" t="s">
        <v>49</v>
      </c>
      <c r="C17" s="149">
        <v>2014</v>
      </c>
      <c r="D17" s="149" t="s">
        <v>24</v>
      </c>
      <c r="E17" s="158">
        <v>24.81</v>
      </c>
      <c r="F17" s="159">
        <f t="shared" si="0"/>
        <v>584</v>
      </c>
      <c r="G17" s="163">
        <v>3.28</v>
      </c>
      <c r="H17" s="160">
        <f t="shared" si="1"/>
        <v>436</v>
      </c>
      <c r="I17" s="163">
        <v>19.850000000000001</v>
      </c>
      <c r="J17" s="159">
        <f t="shared" si="2"/>
        <v>345</v>
      </c>
      <c r="K17" s="161">
        <f t="shared" si="3"/>
        <v>1365</v>
      </c>
      <c r="L17" s="162" t="s">
        <v>246</v>
      </c>
      <c r="N17" s="8"/>
      <c r="O17" s="14"/>
      <c r="P17" s="7"/>
      <c r="Q17" s="14"/>
      <c r="R17" s="7"/>
      <c r="S17" s="14"/>
      <c r="T17" s="7"/>
      <c r="U17" s="8"/>
      <c r="V17" s="8"/>
      <c r="W17" s="8"/>
      <c r="X17" s="8"/>
      <c r="Y17" s="8"/>
      <c r="Z17" s="8"/>
      <c r="AA17" s="8"/>
      <c r="AB17" s="8"/>
      <c r="AC17" s="14"/>
      <c r="AD17" s="15"/>
      <c r="AE17" s="8"/>
      <c r="AF17" s="8"/>
      <c r="AG17" s="16"/>
      <c r="AH17" s="7"/>
      <c r="AI17" s="16"/>
      <c r="AJ17" s="7"/>
      <c r="AK17" s="16"/>
      <c r="AL17" s="7"/>
      <c r="AM17" s="8"/>
      <c r="AN17" s="8"/>
      <c r="AO17" s="8"/>
      <c r="AP17" s="8"/>
      <c r="AQ17" s="8"/>
      <c r="AR17" s="8"/>
      <c r="AS17" s="8"/>
      <c r="AT17" s="8"/>
      <c r="AU17" s="16"/>
      <c r="AV17" s="15"/>
      <c r="AW17" s="8"/>
      <c r="AX17" s="8"/>
      <c r="AY17" s="14"/>
      <c r="AZ17" s="7"/>
      <c r="BA17" s="14"/>
      <c r="BB17" s="7"/>
      <c r="BC17" s="14"/>
      <c r="BD17" s="7"/>
      <c r="BE17" s="8"/>
      <c r="BF17" s="8"/>
      <c r="BG17" s="8"/>
      <c r="BH17" s="8"/>
      <c r="BI17" s="8"/>
      <c r="BJ17" s="8"/>
      <c r="BK17" s="8"/>
      <c r="BL17" s="8"/>
      <c r="BM17" s="14"/>
      <c r="BN17" s="15"/>
      <c r="BO17" s="8"/>
      <c r="BP17" s="8"/>
      <c r="BQ17" s="14"/>
      <c r="BR17" s="7"/>
      <c r="BS17" s="14"/>
      <c r="BT17" s="7"/>
      <c r="BU17" s="14"/>
      <c r="BV17" s="7"/>
      <c r="BW17" s="8"/>
      <c r="BX17" s="8"/>
      <c r="BY17" s="8"/>
      <c r="BZ17" s="8"/>
      <c r="CA17" s="8"/>
      <c r="CB17" s="8"/>
      <c r="CC17" s="8"/>
      <c r="CD17" s="8"/>
      <c r="CE17" s="14"/>
      <c r="CF17" s="15"/>
      <c r="CG17" s="8"/>
      <c r="CH17" s="8"/>
      <c r="CI17" s="14"/>
      <c r="CJ17" s="7"/>
      <c r="CK17" s="14"/>
      <c r="CL17" s="7"/>
      <c r="CM17" s="14"/>
      <c r="CN17" s="7"/>
      <c r="CO17" s="8"/>
      <c r="CP17" s="8"/>
      <c r="CQ17" s="8"/>
      <c r="CR17" s="8"/>
      <c r="CS17" s="8"/>
      <c r="CT17" s="8"/>
      <c r="CU17" s="8"/>
      <c r="CV17" s="8"/>
      <c r="CW17" s="14"/>
      <c r="CX17" s="15"/>
    </row>
    <row r="18" spans="1:102" ht="12.75" customHeight="1" x14ac:dyDescent="0.25">
      <c r="A18" s="1">
        <v>11</v>
      </c>
      <c r="B18" s="52" t="s">
        <v>72</v>
      </c>
      <c r="C18" s="50">
        <v>2014</v>
      </c>
      <c r="D18" s="50" t="s">
        <v>52</v>
      </c>
      <c r="E18" s="80">
        <v>24.18</v>
      </c>
      <c r="F18" s="81">
        <f t="shared" si="0"/>
        <v>623</v>
      </c>
      <c r="G18" s="86">
        <v>3.31</v>
      </c>
      <c r="H18" s="82">
        <f t="shared" si="1"/>
        <v>443</v>
      </c>
      <c r="I18" s="86">
        <v>14.76</v>
      </c>
      <c r="J18" s="83">
        <f t="shared" si="2"/>
        <v>246</v>
      </c>
      <c r="K18" s="84">
        <f t="shared" si="3"/>
        <v>1312</v>
      </c>
      <c r="L18" s="85" t="s">
        <v>247</v>
      </c>
      <c r="N18" s="8"/>
      <c r="O18" s="14"/>
      <c r="P18" s="7"/>
      <c r="Q18" s="14"/>
      <c r="R18" s="7"/>
      <c r="S18" s="14"/>
      <c r="T18" s="7"/>
      <c r="U18" s="8"/>
      <c r="V18" s="8"/>
      <c r="W18" s="8"/>
      <c r="X18" s="8"/>
      <c r="Y18" s="8"/>
      <c r="Z18" s="8"/>
      <c r="AA18" s="8"/>
      <c r="AB18" s="8"/>
      <c r="AC18" s="14"/>
      <c r="AD18" s="15"/>
      <c r="AE18" s="8"/>
      <c r="AF18" s="8"/>
      <c r="AG18" s="16"/>
      <c r="AH18" s="7"/>
      <c r="AI18" s="16"/>
      <c r="AJ18" s="7"/>
      <c r="AK18" s="16"/>
      <c r="AL18" s="7"/>
      <c r="AM18" s="8"/>
      <c r="AN18" s="8"/>
      <c r="AO18" s="8"/>
      <c r="AP18" s="8"/>
      <c r="AQ18" s="8"/>
      <c r="AR18" s="8"/>
      <c r="AS18" s="8"/>
      <c r="AT18" s="8"/>
      <c r="AU18" s="16"/>
      <c r="AV18" s="15"/>
      <c r="AW18" s="8"/>
      <c r="AX18" s="8"/>
      <c r="AY18" s="14"/>
      <c r="AZ18" s="7"/>
      <c r="BA18" s="14"/>
      <c r="BB18" s="7"/>
      <c r="BC18" s="14"/>
      <c r="BD18" s="7"/>
      <c r="BE18" s="8"/>
      <c r="BF18" s="8"/>
      <c r="BG18" s="8"/>
      <c r="BH18" s="8"/>
      <c r="BI18" s="8"/>
      <c r="BJ18" s="8"/>
      <c r="BK18" s="8"/>
      <c r="BL18" s="8"/>
      <c r="BM18" s="14"/>
      <c r="BN18" s="15"/>
      <c r="BO18" s="8"/>
      <c r="BP18" s="8"/>
      <c r="BQ18" s="14"/>
      <c r="BR18" s="7"/>
      <c r="BS18" s="14"/>
      <c r="BT18" s="7"/>
      <c r="BU18" s="14"/>
      <c r="BV18" s="7"/>
      <c r="BW18" s="8"/>
      <c r="BX18" s="8"/>
      <c r="BY18" s="8"/>
      <c r="BZ18" s="8"/>
      <c r="CA18" s="8"/>
      <c r="CB18" s="8"/>
      <c r="CC18" s="8"/>
      <c r="CD18" s="8"/>
      <c r="CE18" s="14"/>
      <c r="CF18" s="15"/>
      <c r="CG18" s="8"/>
      <c r="CH18" s="8"/>
      <c r="CI18" s="14"/>
      <c r="CJ18" s="7"/>
      <c r="CK18" s="14"/>
      <c r="CL18" s="7"/>
      <c r="CM18" s="14"/>
      <c r="CN18" s="7"/>
      <c r="CO18" s="8"/>
      <c r="CP18" s="8"/>
      <c r="CQ18" s="8"/>
      <c r="CR18" s="8"/>
      <c r="CS18" s="8"/>
      <c r="CT18" s="8"/>
      <c r="CU18" s="8"/>
      <c r="CV18" s="8"/>
      <c r="CW18" s="14"/>
      <c r="CX18" s="15"/>
    </row>
    <row r="19" spans="1:102" ht="12.75" customHeight="1" x14ac:dyDescent="0.25">
      <c r="A19" s="22">
        <v>12</v>
      </c>
      <c r="B19" s="146" t="s">
        <v>129</v>
      </c>
      <c r="C19" s="125">
        <v>2014</v>
      </c>
      <c r="D19" s="50" t="s">
        <v>104</v>
      </c>
      <c r="E19" s="80">
        <v>25.19</v>
      </c>
      <c r="F19" s="81">
        <f t="shared" si="0"/>
        <v>561</v>
      </c>
      <c r="G19" s="86">
        <v>3.1</v>
      </c>
      <c r="H19" s="82">
        <f t="shared" si="1"/>
        <v>397</v>
      </c>
      <c r="I19" s="86">
        <v>18.059999999999999</v>
      </c>
      <c r="J19" s="83">
        <f t="shared" si="2"/>
        <v>310</v>
      </c>
      <c r="K19" s="84">
        <f t="shared" si="3"/>
        <v>1268</v>
      </c>
      <c r="L19" s="85" t="s">
        <v>248</v>
      </c>
      <c r="N19" s="8"/>
      <c r="O19" s="14"/>
      <c r="P19" s="7"/>
      <c r="Q19" s="14"/>
      <c r="R19" s="7"/>
      <c r="S19" s="14"/>
      <c r="T19" s="7"/>
      <c r="U19" s="8"/>
      <c r="V19" s="8"/>
      <c r="W19" s="8"/>
      <c r="X19" s="8"/>
      <c r="Y19" s="8"/>
      <c r="Z19" s="8"/>
      <c r="AA19" s="8"/>
      <c r="AB19" s="8"/>
      <c r="AC19" s="14"/>
      <c r="AD19" s="15"/>
      <c r="AE19" s="8"/>
      <c r="AF19" s="8"/>
      <c r="AG19" s="16"/>
      <c r="AH19" s="7"/>
      <c r="AI19" s="16"/>
      <c r="AJ19" s="7"/>
      <c r="AK19" s="16"/>
      <c r="AL19" s="7"/>
      <c r="AM19" s="8"/>
      <c r="AN19" s="8"/>
      <c r="AO19" s="8"/>
      <c r="AP19" s="8"/>
      <c r="AQ19" s="8"/>
      <c r="AR19" s="8"/>
      <c r="AS19" s="8"/>
      <c r="AT19" s="8"/>
      <c r="AU19" s="16"/>
      <c r="AV19" s="15"/>
      <c r="AW19" s="8"/>
      <c r="AX19" s="8"/>
      <c r="AY19" s="14"/>
      <c r="AZ19" s="7"/>
      <c r="BA19" s="14"/>
      <c r="BB19" s="7"/>
      <c r="BC19" s="14"/>
      <c r="BD19" s="7"/>
      <c r="BE19" s="8"/>
      <c r="BF19" s="8"/>
      <c r="BG19" s="8"/>
      <c r="BH19" s="8"/>
      <c r="BI19" s="8"/>
      <c r="BJ19" s="8"/>
      <c r="BK19" s="8"/>
      <c r="BL19" s="8"/>
      <c r="BM19" s="14"/>
      <c r="BN19" s="15"/>
      <c r="BO19" s="8"/>
      <c r="BP19" s="8"/>
      <c r="BQ19" s="14"/>
      <c r="BR19" s="7"/>
      <c r="BS19" s="14"/>
      <c r="BT19" s="7"/>
      <c r="BU19" s="14"/>
      <c r="BV19" s="7"/>
      <c r="BW19" s="8"/>
      <c r="BX19" s="8"/>
      <c r="BY19" s="8"/>
      <c r="BZ19" s="8"/>
      <c r="CA19" s="8"/>
      <c r="CB19" s="8"/>
      <c r="CC19" s="8"/>
      <c r="CD19" s="8"/>
      <c r="CE19" s="14"/>
      <c r="CF19" s="15"/>
      <c r="CG19" s="8"/>
      <c r="CH19" s="8"/>
      <c r="CI19" s="14"/>
      <c r="CJ19" s="7"/>
      <c r="CK19" s="14"/>
      <c r="CL19" s="7"/>
      <c r="CM19" s="14"/>
      <c r="CN19" s="7"/>
      <c r="CO19" s="8"/>
      <c r="CP19" s="8"/>
      <c r="CQ19" s="8"/>
      <c r="CR19" s="8"/>
      <c r="CS19" s="8"/>
      <c r="CT19" s="8"/>
      <c r="CU19" s="8"/>
      <c r="CV19" s="8"/>
      <c r="CW19" s="14"/>
      <c r="CX19" s="15"/>
    </row>
    <row r="20" spans="1:102" ht="12.75" customHeight="1" x14ac:dyDescent="0.25">
      <c r="A20" s="22">
        <v>13</v>
      </c>
      <c r="B20" s="52" t="s">
        <v>99</v>
      </c>
      <c r="C20" s="50">
        <v>2014</v>
      </c>
      <c r="D20" s="50" t="s">
        <v>82</v>
      </c>
      <c r="E20" s="80">
        <v>25.87</v>
      </c>
      <c r="F20" s="81">
        <f t="shared" si="0"/>
        <v>521</v>
      </c>
      <c r="G20" s="86">
        <v>3.02</v>
      </c>
      <c r="H20" s="82">
        <f t="shared" si="1"/>
        <v>379</v>
      </c>
      <c r="I20" s="86">
        <v>18.100000000000001</v>
      </c>
      <c r="J20" s="83">
        <f t="shared" si="2"/>
        <v>311</v>
      </c>
      <c r="K20" s="84">
        <f t="shared" si="3"/>
        <v>1211</v>
      </c>
      <c r="L20" s="85" t="s">
        <v>249</v>
      </c>
      <c r="N20" s="23"/>
      <c r="O20" s="23"/>
      <c r="P20" s="24"/>
      <c r="Q20" s="14"/>
      <c r="R20" s="7"/>
      <c r="S20" s="14"/>
      <c r="T20" s="7"/>
      <c r="U20" s="8"/>
      <c r="V20" s="8"/>
      <c r="W20" s="8"/>
      <c r="X20" s="8"/>
      <c r="Y20" s="8"/>
      <c r="Z20" s="8"/>
      <c r="AA20" s="8"/>
      <c r="AB20" s="8"/>
      <c r="AC20" s="14"/>
      <c r="AD20" s="15"/>
      <c r="AE20" s="8"/>
      <c r="AF20" s="8"/>
      <c r="AG20" s="16"/>
      <c r="AH20" s="7"/>
      <c r="AI20" s="16"/>
      <c r="AJ20" s="7"/>
      <c r="AK20" s="16"/>
      <c r="AL20" s="7"/>
      <c r="AM20" s="8"/>
      <c r="AN20" s="8"/>
      <c r="AO20" s="8"/>
      <c r="AP20" s="8"/>
      <c r="AQ20" s="8"/>
      <c r="AR20" s="8"/>
      <c r="AS20" s="8"/>
      <c r="AT20" s="8"/>
      <c r="AU20" s="16"/>
      <c r="AV20" s="15"/>
      <c r="AW20" s="8"/>
      <c r="AX20" s="8"/>
      <c r="AY20" s="14"/>
      <c r="AZ20" s="7"/>
      <c r="BA20" s="14"/>
      <c r="BB20" s="7"/>
      <c r="BC20" s="14"/>
      <c r="BD20" s="7"/>
      <c r="BE20" s="8"/>
      <c r="BF20" s="8"/>
      <c r="BG20" s="8"/>
      <c r="BH20" s="8"/>
      <c r="BI20" s="8"/>
      <c r="BJ20" s="8"/>
      <c r="BK20" s="8"/>
      <c r="BL20" s="8"/>
      <c r="BM20" s="14"/>
      <c r="BN20" s="15"/>
      <c r="BO20" s="8"/>
      <c r="BP20" s="8"/>
      <c r="BQ20" s="14"/>
      <c r="BR20" s="7"/>
      <c r="BS20" s="14"/>
      <c r="BT20" s="7"/>
      <c r="BU20" s="14"/>
      <c r="BV20" s="7"/>
      <c r="BW20" s="8"/>
      <c r="BX20" s="8"/>
      <c r="BY20" s="8"/>
      <c r="BZ20" s="8"/>
      <c r="CA20" s="8"/>
      <c r="CB20" s="8"/>
      <c r="CC20" s="8"/>
      <c r="CD20" s="8"/>
      <c r="CE20" s="14"/>
      <c r="CF20" s="15"/>
      <c r="CG20" s="8"/>
      <c r="CH20" s="8"/>
      <c r="CI20" s="14"/>
      <c r="CJ20" s="7"/>
      <c r="CK20" s="14"/>
      <c r="CL20" s="7"/>
      <c r="CM20" s="14"/>
      <c r="CN20" s="7"/>
      <c r="CO20" s="8"/>
      <c r="CP20" s="8"/>
      <c r="CQ20" s="8"/>
      <c r="CR20" s="8"/>
      <c r="CS20" s="8"/>
      <c r="CT20" s="8"/>
      <c r="CU20" s="8"/>
      <c r="CV20" s="8"/>
      <c r="CW20" s="14"/>
      <c r="CX20" s="15"/>
    </row>
    <row r="21" spans="1:102" ht="12.75" customHeight="1" x14ac:dyDescent="0.25">
      <c r="A21" s="22">
        <v>14</v>
      </c>
      <c r="B21" s="146" t="s">
        <v>130</v>
      </c>
      <c r="C21" s="125">
        <v>2014</v>
      </c>
      <c r="D21" s="50" t="s">
        <v>104</v>
      </c>
      <c r="E21" s="80">
        <v>23.09</v>
      </c>
      <c r="F21" s="81">
        <f t="shared" si="0"/>
        <v>693</v>
      </c>
      <c r="G21" s="86">
        <v>2.61</v>
      </c>
      <c r="H21" s="82">
        <f t="shared" si="1"/>
        <v>289</v>
      </c>
      <c r="I21" s="86">
        <v>13</v>
      </c>
      <c r="J21" s="83">
        <f t="shared" si="2"/>
        <v>210</v>
      </c>
      <c r="K21" s="84">
        <f t="shared" si="3"/>
        <v>1192</v>
      </c>
      <c r="L21" s="85" t="s">
        <v>250</v>
      </c>
      <c r="N21" s="23"/>
      <c r="O21" s="23"/>
      <c r="P21" s="24"/>
      <c r="Q21" s="14"/>
      <c r="R21" s="7"/>
      <c r="S21" s="14"/>
      <c r="T21" s="7"/>
      <c r="U21" s="8"/>
      <c r="V21" s="8"/>
      <c r="W21" s="8"/>
      <c r="X21" s="8"/>
      <c r="Y21" s="8"/>
      <c r="Z21" s="8"/>
      <c r="AA21" s="8"/>
      <c r="AB21" s="8"/>
      <c r="AC21" s="14"/>
      <c r="AD21" s="15"/>
      <c r="AE21" s="8"/>
      <c r="AF21" s="8"/>
      <c r="AG21" s="16"/>
      <c r="AH21" s="7"/>
      <c r="AI21" s="16"/>
      <c r="AJ21" s="7"/>
      <c r="AK21" s="16"/>
      <c r="AL21" s="7"/>
      <c r="AM21" s="8"/>
      <c r="AN21" s="8"/>
      <c r="AO21" s="8"/>
      <c r="AP21" s="8"/>
      <c r="AQ21" s="8"/>
      <c r="AR21" s="8"/>
      <c r="AS21" s="8"/>
      <c r="AT21" s="8"/>
      <c r="AU21" s="16"/>
      <c r="AV21" s="15"/>
      <c r="AW21" s="8"/>
      <c r="AX21" s="8"/>
      <c r="AY21" s="14"/>
      <c r="AZ21" s="7"/>
      <c r="BA21" s="14"/>
      <c r="BB21" s="7"/>
      <c r="BC21" s="14"/>
      <c r="BD21" s="7"/>
      <c r="BE21" s="8"/>
      <c r="BF21" s="8"/>
      <c r="BG21" s="8"/>
      <c r="BH21" s="8"/>
      <c r="BI21" s="8"/>
      <c r="BJ21" s="8"/>
      <c r="BK21" s="8"/>
      <c r="BL21" s="8"/>
      <c r="BM21" s="14"/>
      <c r="BN21" s="15"/>
      <c r="BO21" s="8"/>
      <c r="BP21" s="8"/>
      <c r="BQ21" s="14"/>
      <c r="BR21" s="7"/>
      <c r="BS21" s="14"/>
      <c r="BT21" s="7"/>
      <c r="BU21" s="14"/>
      <c r="BV21" s="7"/>
      <c r="BW21" s="8"/>
      <c r="BX21" s="8"/>
      <c r="BY21" s="8"/>
      <c r="BZ21" s="8"/>
      <c r="CA21" s="8"/>
      <c r="CB21" s="8"/>
      <c r="CC21" s="8"/>
      <c r="CD21" s="8"/>
      <c r="CE21" s="14"/>
      <c r="CF21" s="15"/>
      <c r="CG21" s="8"/>
      <c r="CH21" s="8"/>
      <c r="CI21" s="14"/>
      <c r="CJ21" s="7"/>
      <c r="CK21" s="14"/>
      <c r="CL21" s="7"/>
      <c r="CM21" s="14"/>
      <c r="CN21" s="7"/>
      <c r="CO21" s="8"/>
      <c r="CP21" s="8"/>
      <c r="CQ21" s="8"/>
      <c r="CR21" s="8"/>
      <c r="CS21" s="8"/>
      <c r="CT21" s="8"/>
      <c r="CU21" s="8"/>
      <c r="CV21" s="8"/>
      <c r="CW21" s="14"/>
      <c r="CX21" s="15"/>
    </row>
    <row r="22" spans="1:102" ht="12.75" customHeight="1" x14ac:dyDescent="0.25">
      <c r="A22" s="22">
        <v>15</v>
      </c>
      <c r="B22" s="52" t="s">
        <v>154</v>
      </c>
      <c r="C22" s="50">
        <v>2014</v>
      </c>
      <c r="D22" s="50" t="s">
        <v>135</v>
      </c>
      <c r="E22" s="80">
        <v>27.48</v>
      </c>
      <c r="F22" s="81">
        <f t="shared" si="0"/>
        <v>433</v>
      </c>
      <c r="G22" s="86">
        <v>3.14</v>
      </c>
      <c r="H22" s="82">
        <f t="shared" si="1"/>
        <v>405</v>
      </c>
      <c r="I22" s="86">
        <v>20.25</v>
      </c>
      <c r="J22" s="83">
        <f t="shared" si="2"/>
        <v>352</v>
      </c>
      <c r="K22" s="84">
        <f t="shared" si="3"/>
        <v>1190</v>
      </c>
      <c r="L22" s="85" t="s">
        <v>251</v>
      </c>
      <c r="N22" s="23"/>
      <c r="O22" s="23"/>
      <c r="P22" s="7"/>
      <c r="Q22" s="14"/>
      <c r="R22" s="7"/>
      <c r="S22" s="14"/>
      <c r="T22" s="7"/>
      <c r="U22" s="8"/>
      <c r="V22" s="8"/>
      <c r="W22" s="8"/>
      <c r="X22" s="8"/>
      <c r="Y22" s="8"/>
      <c r="Z22" s="8"/>
      <c r="AA22" s="8"/>
      <c r="AB22" s="8"/>
      <c r="AC22" s="14"/>
      <c r="AD22" s="15"/>
      <c r="AE22" s="8"/>
      <c r="AF22" s="8"/>
      <c r="AG22" s="16"/>
      <c r="AH22" s="7"/>
      <c r="AI22" s="16"/>
      <c r="AJ22" s="7"/>
      <c r="AK22" s="16"/>
      <c r="AL22" s="7"/>
      <c r="AM22" s="8"/>
      <c r="AN22" s="8"/>
      <c r="AO22" s="8"/>
      <c r="AP22" s="8"/>
      <c r="AQ22" s="8"/>
      <c r="AR22" s="8"/>
      <c r="AS22" s="8"/>
      <c r="AT22" s="8"/>
      <c r="AU22" s="16"/>
      <c r="AV22" s="15"/>
      <c r="AW22" s="8"/>
      <c r="AX22" s="8"/>
      <c r="AY22" s="14"/>
      <c r="AZ22" s="7"/>
      <c r="BA22" s="14"/>
      <c r="BB22" s="7"/>
      <c r="BC22" s="14"/>
      <c r="BD22" s="7"/>
      <c r="BE22" s="8"/>
      <c r="BF22" s="8"/>
      <c r="BG22" s="8"/>
      <c r="BH22" s="8"/>
      <c r="BI22" s="8"/>
      <c r="BJ22" s="8"/>
      <c r="BK22" s="8"/>
      <c r="BL22" s="8"/>
      <c r="BM22" s="14"/>
      <c r="BN22" s="15"/>
      <c r="BO22" s="8"/>
      <c r="BP22" s="8"/>
      <c r="BQ22" s="14"/>
      <c r="BR22" s="7"/>
      <c r="BS22" s="14"/>
      <c r="BT22" s="7"/>
      <c r="BU22" s="14"/>
      <c r="BV22" s="7"/>
      <c r="BW22" s="8"/>
      <c r="BX22" s="8"/>
      <c r="BY22" s="8"/>
      <c r="BZ22" s="8"/>
      <c r="CA22" s="8"/>
      <c r="CB22" s="8"/>
      <c r="CC22" s="8"/>
      <c r="CD22" s="8"/>
      <c r="CE22" s="14"/>
      <c r="CF22" s="15"/>
      <c r="CG22" s="8"/>
      <c r="CH22" s="8"/>
      <c r="CI22" s="14"/>
      <c r="CJ22" s="7"/>
      <c r="CK22" s="14"/>
      <c r="CL22" s="7"/>
      <c r="CM22" s="14"/>
      <c r="CN22" s="7"/>
      <c r="CO22" s="8"/>
      <c r="CP22" s="8"/>
      <c r="CQ22" s="8"/>
      <c r="CR22" s="8"/>
      <c r="CS22" s="8"/>
      <c r="CT22" s="8"/>
      <c r="CU22" s="8"/>
      <c r="CV22" s="8"/>
      <c r="CW22" s="14"/>
      <c r="CX22" s="15"/>
    </row>
    <row r="23" spans="1:102" ht="12.75" customHeight="1" x14ac:dyDescent="0.25">
      <c r="A23" s="1">
        <v>16</v>
      </c>
      <c r="B23" s="52" t="s">
        <v>71</v>
      </c>
      <c r="C23" s="50">
        <v>2014</v>
      </c>
      <c r="D23" s="50" t="s">
        <v>52</v>
      </c>
      <c r="E23" s="80">
        <v>28.15</v>
      </c>
      <c r="F23" s="81">
        <f t="shared" si="0"/>
        <v>399</v>
      </c>
      <c r="G23" s="86">
        <v>3.08</v>
      </c>
      <c r="H23" s="82">
        <f t="shared" si="1"/>
        <v>392</v>
      </c>
      <c r="I23" s="86">
        <v>21.97</v>
      </c>
      <c r="J23" s="83">
        <f t="shared" si="2"/>
        <v>385</v>
      </c>
      <c r="K23" s="84">
        <f t="shared" si="3"/>
        <v>1176</v>
      </c>
      <c r="L23" s="85" t="s">
        <v>252</v>
      </c>
      <c r="N23" s="25"/>
      <c r="O23" s="23"/>
      <c r="P23" s="24"/>
      <c r="Q23" s="14"/>
      <c r="R23" s="7"/>
      <c r="S23" s="14"/>
      <c r="T23" s="7"/>
      <c r="U23" s="8"/>
      <c r="V23" s="8"/>
      <c r="W23" s="8"/>
      <c r="X23" s="8"/>
      <c r="Y23" s="8"/>
      <c r="Z23" s="8"/>
      <c r="AA23" s="8"/>
      <c r="AB23" s="8"/>
      <c r="AC23" s="14"/>
      <c r="AD23" s="15"/>
      <c r="AE23" s="8"/>
      <c r="AF23" s="8"/>
      <c r="AG23" s="16"/>
      <c r="AH23" s="7"/>
      <c r="AI23" s="16"/>
      <c r="AJ23" s="7"/>
      <c r="AK23" s="16"/>
      <c r="AL23" s="7"/>
      <c r="AM23" s="8"/>
      <c r="AN23" s="8"/>
      <c r="AO23" s="8"/>
      <c r="AP23" s="8"/>
      <c r="AQ23" s="8"/>
      <c r="AR23" s="8"/>
      <c r="AS23" s="8"/>
      <c r="AT23" s="8"/>
      <c r="AU23" s="16"/>
      <c r="AV23" s="15"/>
      <c r="AW23" s="8"/>
      <c r="AX23" s="8"/>
      <c r="AY23" s="14"/>
      <c r="AZ23" s="7"/>
      <c r="BA23" s="14"/>
      <c r="BB23" s="7"/>
      <c r="BC23" s="14"/>
      <c r="BD23" s="7"/>
      <c r="BE23" s="8"/>
      <c r="BF23" s="8"/>
      <c r="BG23" s="8"/>
      <c r="BH23" s="8"/>
      <c r="BI23" s="8"/>
      <c r="BJ23" s="8"/>
      <c r="BK23" s="8"/>
      <c r="BL23" s="8"/>
      <c r="BM23" s="14"/>
      <c r="BN23" s="15"/>
      <c r="BO23" s="8"/>
      <c r="BP23" s="8"/>
      <c r="BQ23" s="14"/>
      <c r="BR23" s="7"/>
      <c r="BS23" s="14"/>
      <c r="BT23" s="7"/>
      <c r="BU23" s="14"/>
      <c r="BV23" s="7"/>
      <c r="BW23" s="8"/>
      <c r="BX23" s="8"/>
      <c r="BY23" s="8"/>
      <c r="BZ23" s="8"/>
      <c r="CA23" s="8"/>
      <c r="CB23" s="8"/>
      <c r="CC23" s="8"/>
      <c r="CD23" s="8"/>
      <c r="CE23" s="14"/>
      <c r="CF23" s="15"/>
      <c r="CG23" s="8"/>
      <c r="CH23" s="8"/>
      <c r="CI23" s="14"/>
      <c r="CJ23" s="7"/>
      <c r="CK23" s="14"/>
      <c r="CL23" s="7"/>
      <c r="CM23" s="14"/>
      <c r="CN23" s="7"/>
      <c r="CO23" s="8"/>
      <c r="CP23" s="8"/>
      <c r="CQ23" s="8"/>
      <c r="CR23" s="8"/>
      <c r="CS23" s="8"/>
      <c r="CT23" s="8"/>
      <c r="CU23" s="8"/>
      <c r="CV23" s="8"/>
      <c r="CW23" s="14"/>
      <c r="CX23" s="15"/>
    </row>
    <row r="24" spans="1:102" ht="12.75" customHeight="1" x14ac:dyDescent="0.25">
      <c r="A24" s="1">
        <v>17</v>
      </c>
      <c r="B24" s="52" t="s">
        <v>155</v>
      </c>
      <c r="C24" s="50">
        <v>2014</v>
      </c>
      <c r="D24" s="50" t="s">
        <v>135</v>
      </c>
      <c r="E24" s="80">
        <v>26.27</v>
      </c>
      <c r="F24" s="81">
        <f t="shared" si="0"/>
        <v>499</v>
      </c>
      <c r="G24" s="86">
        <v>3.02</v>
      </c>
      <c r="H24" s="82">
        <f t="shared" si="1"/>
        <v>379</v>
      </c>
      <c r="I24" s="86">
        <v>15.3</v>
      </c>
      <c r="J24" s="83">
        <f t="shared" si="2"/>
        <v>256</v>
      </c>
      <c r="K24" s="84">
        <f t="shared" si="3"/>
        <v>1134</v>
      </c>
      <c r="L24" s="85" t="s">
        <v>253</v>
      </c>
      <c r="N24" s="25"/>
      <c r="O24" s="23"/>
      <c r="P24" s="24"/>
      <c r="Q24" s="14"/>
      <c r="R24" s="7"/>
      <c r="S24" s="14"/>
      <c r="T24" s="7"/>
      <c r="U24" s="8"/>
      <c r="V24" s="8"/>
      <c r="W24" s="8"/>
      <c r="X24" s="8"/>
      <c r="Y24" s="8"/>
      <c r="Z24" s="8"/>
      <c r="AA24" s="8"/>
      <c r="AB24" s="8"/>
      <c r="AC24" s="14"/>
      <c r="AD24" s="15"/>
      <c r="AE24" s="8"/>
      <c r="AF24" s="8"/>
      <c r="AG24" s="16"/>
      <c r="AH24" s="7"/>
      <c r="AI24" s="16"/>
      <c r="AJ24" s="7"/>
      <c r="AK24" s="16"/>
      <c r="AL24" s="7"/>
      <c r="AM24" s="8"/>
      <c r="AN24" s="8"/>
      <c r="AO24" s="8"/>
      <c r="AP24" s="8"/>
      <c r="AQ24" s="8"/>
      <c r="AR24" s="8"/>
      <c r="AS24" s="8"/>
      <c r="AT24" s="8"/>
      <c r="AU24" s="16"/>
      <c r="AV24" s="15"/>
      <c r="AW24" s="8"/>
      <c r="AX24" s="8"/>
      <c r="AY24" s="14"/>
      <c r="AZ24" s="7"/>
      <c r="BA24" s="14"/>
      <c r="BB24" s="7"/>
      <c r="BC24" s="14"/>
      <c r="BD24" s="7"/>
      <c r="BE24" s="8"/>
      <c r="BF24" s="8"/>
      <c r="BG24" s="8"/>
      <c r="BH24" s="8"/>
      <c r="BI24" s="8"/>
      <c r="BJ24" s="8"/>
      <c r="BK24" s="8"/>
      <c r="BL24" s="8"/>
      <c r="BM24" s="14"/>
      <c r="BN24" s="15"/>
      <c r="BO24" s="8"/>
      <c r="BP24" s="8"/>
      <c r="BQ24" s="14"/>
      <c r="BR24" s="7"/>
      <c r="BS24" s="14"/>
      <c r="BT24" s="7"/>
      <c r="BU24" s="14"/>
      <c r="BV24" s="7"/>
      <c r="BW24" s="8"/>
      <c r="BX24" s="8"/>
      <c r="BY24" s="8"/>
      <c r="BZ24" s="8"/>
      <c r="CA24" s="8"/>
      <c r="CB24" s="8"/>
      <c r="CC24" s="8"/>
      <c r="CD24" s="8"/>
      <c r="CE24" s="14"/>
      <c r="CF24" s="15"/>
      <c r="CG24" s="8"/>
      <c r="CH24" s="8"/>
      <c r="CI24" s="14"/>
      <c r="CJ24" s="7"/>
      <c r="CK24" s="14"/>
      <c r="CL24" s="7"/>
      <c r="CM24" s="14"/>
      <c r="CN24" s="7"/>
      <c r="CO24" s="8"/>
      <c r="CP24" s="8"/>
      <c r="CQ24" s="8"/>
      <c r="CR24" s="8"/>
      <c r="CS24" s="8"/>
      <c r="CT24" s="8"/>
      <c r="CU24" s="8"/>
      <c r="CV24" s="8"/>
      <c r="CW24" s="14"/>
      <c r="CX24" s="26"/>
    </row>
    <row r="25" spans="1:102" ht="12.75" customHeight="1" x14ac:dyDescent="0.25">
      <c r="A25" s="1">
        <v>18</v>
      </c>
      <c r="B25" s="52" t="s">
        <v>228</v>
      </c>
      <c r="C25" s="50">
        <v>2014</v>
      </c>
      <c r="D25" s="50" t="s">
        <v>217</v>
      </c>
      <c r="E25" s="80">
        <v>26.13</v>
      </c>
      <c r="F25" s="81">
        <f t="shared" si="0"/>
        <v>506</v>
      </c>
      <c r="G25" s="86">
        <v>3.23</v>
      </c>
      <c r="H25" s="82">
        <f t="shared" si="1"/>
        <v>425</v>
      </c>
      <c r="I25" s="86">
        <v>12.3</v>
      </c>
      <c r="J25" s="83">
        <f t="shared" si="2"/>
        <v>196</v>
      </c>
      <c r="K25" s="84">
        <f t="shared" si="3"/>
        <v>1127</v>
      </c>
      <c r="L25" s="85" t="s">
        <v>254</v>
      </c>
      <c r="N25" s="25"/>
      <c r="O25" s="23"/>
      <c r="P25" s="24"/>
      <c r="Q25" s="14"/>
      <c r="R25" s="7"/>
      <c r="S25" s="14"/>
      <c r="T25" s="7"/>
      <c r="U25" s="8"/>
      <c r="V25" s="8"/>
      <c r="W25" s="8"/>
      <c r="X25" s="8"/>
      <c r="Y25" s="8"/>
      <c r="Z25" s="8"/>
      <c r="AA25" s="8"/>
      <c r="AB25" s="8"/>
      <c r="AC25" s="14"/>
      <c r="AD25" s="15"/>
      <c r="AE25" s="8"/>
      <c r="AF25" s="8"/>
      <c r="AG25" s="16"/>
      <c r="AH25" s="7"/>
      <c r="AI25" s="16"/>
      <c r="AJ25" s="7"/>
      <c r="AK25" s="16"/>
      <c r="AL25" s="7"/>
      <c r="AM25" s="8"/>
      <c r="AN25" s="8"/>
      <c r="AO25" s="8"/>
      <c r="AP25" s="8"/>
      <c r="AQ25" s="8"/>
      <c r="AR25" s="8"/>
      <c r="AS25" s="8"/>
      <c r="AT25" s="8"/>
      <c r="AU25" s="16"/>
      <c r="AV25" s="15"/>
      <c r="AW25" s="8"/>
      <c r="AX25" s="8"/>
      <c r="AY25" s="14"/>
      <c r="AZ25" s="7"/>
      <c r="BA25" s="14"/>
      <c r="BB25" s="7"/>
      <c r="BC25" s="14"/>
      <c r="BD25" s="7"/>
      <c r="BE25" s="8"/>
      <c r="BF25" s="8"/>
      <c r="BG25" s="8"/>
      <c r="BH25" s="8"/>
      <c r="BI25" s="8"/>
      <c r="BJ25" s="8"/>
      <c r="BK25" s="8"/>
      <c r="BL25" s="8"/>
      <c r="BM25" s="14"/>
      <c r="BN25" s="15"/>
      <c r="BO25" s="8"/>
      <c r="BP25" s="8"/>
      <c r="BQ25" s="14"/>
      <c r="BR25" s="7"/>
      <c r="BS25" s="14"/>
      <c r="BT25" s="7"/>
      <c r="BU25" s="14"/>
      <c r="BV25" s="7"/>
      <c r="BW25" s="8"/>
      <c r="BX25" s="8"/>
      <c r="BY25" s="8"/>
      <c r="BZ25" s="8"/>
      <c r="CA25" s="8"/>
      <c r="CB25" s="8"/>
      <c r="CC25" s="8"/>
      <c r="CD25" s="8"/>
      <c r="CE25" s="14"/>
      <c r="CF25" s="15"/>
      <c r="CG25" s="8"/>
      <c r="CH25" s="8"/>
      <c r="CI25" s="14"/>
      <c r="CJ25" s="7"/>
      <c r="CK25" s="14"/>
      <c r="CL25" s="7"/>
      <c r="CM25" s="14"/>
      <c r="CN25" s="7"/>
      <c r="CO25" s="8"/>
      <c r="CP25" s="8"/>
      <c r="CQ25" s="8"/>
      <c r="CR25" s="8"/>
      <c r="CS25" s="8"/>
      <c r="CT25" s="8"/>
      <c r="CU25" s="8"/>
      <c r="CV25" s="8"/>
      <c r="CW25" s="14"/>
      <c r="CX25" s="26"/>
    </row>
    <row r="26" spans="1:102" ht="12.75" customHeight="1" x14ac:dyDescent="0.25">
      <c r="A26" s="1">
        <v>19</v>
      </c>
      <c r="B26" s="52" t="s">
        <v>183</v>
      </c>
      <c r="C26" s="50">
        <v>2014</v>
      </c>
      <c r="D26" s="50" t="s">
        <v>159</v>
      </c>
      <c r="E26" s="80">
        <v>26.54</v>
      </c>
      <c r="F26" s="81">
        <f t="shared" si="0"/>
        <v>484</v>
      </c>
      <c r="G26" s="86">
        <v>2.73</v>
      </c>
      <c r="H26" s="82">
        <f t="shared" si="1"/>
        <v>315</v>
      </c>
      <c r="I26" s="86">
        <v>18</v>
      </c>
      <c r="J26" s="83">
        <f t="shared" si="2"/>
        <v>309</v>
      </c>
      <c r="K26" s="84">
        <f t="shared" si="3"/>
        <v>1108</v>
      </c>
      <c r="L26" s="85" t="s">
        <v>255</v>
      </c>
      <c r="N26" s="25"/>
      <c r="O26" s="23"/>
      <c r="P26" s="24"/>
      <c r="Q26" s="14"/>
      <c r="R26" s="7"/>
      <c r="S26" s="14"/>
      <c r="T26" s="7"/>
      <c r="U26" s="8"/>
      <c r="V26" s="8"/>
      <c r="W26" s="8"/>
      <c r="X26" s="8"/>
      <c r="Y26" s="8"/>
      <c r="Z26" s="8"/>
      <c r="AA26" s="8"/>
      <c r="AB26" s="8"/>
      <c r="AC26" s="14"/>
      <c r="AD26" s="15"/>
      <c r="AE26" s="8"/>
      <c r="AF26" s="8"/>
      <c r="AG26" s="16"/>
      <c r="AH26" s="7"/>
      <c r="AI26" s="16"/>
      <c r="AJ26" s="7"/>
      <c r="AK26" s="16"/>
      <c r="AL26" s="7"/>
      <c r="AM26" s="8"/>
      <c r="AN26" s="8"/>
      <c r="AO26" s="8"/>
      <c r="AP26" s="8"/>
      <c r="AQ26" s="8"/>
      <c r="AR26" s="8"/>
      <c r="AS26" s="8"/>
      <c r="AT26" s="8"/>
      <c r="AU26" s="16"/>
      <c r="AV26" s="15"/>
      <c r="AW26" s="8"/>
      <c r="AX26" s="8"/>
      <c r="AY26" s="14"/>
      <c r="AZ26" s="7"/>
      <c r="BA26" s="14"/>
      <c r="BB26" s="7"/>
      <c r="BC26" s="14"/>
      <c r="BD26" s="7"/>
      <c r="BE26" s="8"/>
      <c r="BF26" s="8"/>
      <c r="BG26" s="8"/>
      <c r="BH26" s="8"/>
      <c r="BI26" s="8"/>
      <c r="BJ26" s="8"/>
      <c r="BK26" s="8"/>
      <c r="BL26" s="8"/>
      <c r="BM26" s="14"/>
      <c r="BN26" s="15"/>
      <c r="BO26" s="8"/>
      <c r="BP26" s="8"/>
      <c r="BQ26" s="14"/>
      <c r="BR26" s="7"/>
      <c r="BS26" s="14"/>
      <c r="BT26" s="7"/>
      <c r="BU26" s="14"/>
      <c r="BV26" s="7"/>
      <c r="BW26" s="8"/>
      <c r="BX26" s="8"/>
      <c r="BY26" s="8"/>
      <c r="BZ26" s="8"/>
      <c r="CA26" s="8"/>
      <c r="CB26" s="8"/>
      <c r="CC26" s="8"/>
      <c r="CD26" s="8"/>
      <c r="CE26" s="14"/>
      <c r="CF26" s="15"/>
      <c r="CG26" s="8"/>
      <c r="CH26" s="8"/>
      <c r="CI26" s="14"/>
      <c r="CJ26" s="7"/>
      <c r="CK26" s="14"/>
      <c r="CL26" s="7"/>
      <c r="CM26" s="14"/>
      <c r="CN26" s="7"/>
      <c r="CO26" s="8"/>
      <c r="CP26" s="8"/>
      <c r="CQ26" s="8"/>
      <c r="CR26" s="8"/>
      <c r="CS26" s="8"/>
      <c r="CT26" s="8"/>
      <c r="CU26" s="8"/>
      <c r="CV26" s="8"/>
      <c r="CW26" s="14"/>
      <c r="CX26" s="26"/>
    </row>
    <row r="27" spans="1:102" ht="12.75" customHeight="1" x14ac:dyDescent="0.25">
      <c r="A27" s="29">
        <v>20</v>
      </c>
      <c r="B27" s="98" t="s">
        <v>182</v>
      </c>
      <c r="C27" s="99">
        <v>2014</v>
      </c>
      <c r="D27" s="99" t="s">
        <v>159</v>
      </c>
      <c r="E27" s="100">
        <v>28.06</v>
      </c>
      <c r="F27" s="101">
        <f t="shared" si="0"/>
        <v>404</v>
      </c>
      <c r="G27" s="102">
        <v>3.02</v>
      </c>
      <c r="H27" s="103">
        <f t="shared" si="1"/>
        <v>379</v>
      </c>
      <c r="I27" s="102">
        <v>16.34</v>
      </c>
      <c r="J27" s="55">
        <f t="shared" si="2"/>
        <v>277</v>
      </c>
      <c r="K27" s="104">
        <f t="shared" si="3"/>
        <v>1060</v>
      </c>
      <c r="L27" s="120" t="s">
        <v>256</v>
      </c>
      <c r="N27" s="25"/>
      <c r="O27" s="23"/>
      <c r="P27" s="27"/>
      <c r="Q27" s="14"/>
      <c r="R27" s="7"/>
      <c r="S27" s="14"/>
      <c r="T27" s="7"/>
      <c r="U27" s="8"/>
      <c r="V27" s="8"/>
      <c r="W27" s="8"/>
      <c r="X27" s="8"/>
      <c r="Y27" s="8"/>
      <c r="Z27" s="8"/>
      <c r="AA27" s="8"/>
      <c r="AB27" s="8"/>
      <c r="AC27" s="14"/>
      <c r="AD27" s="15"/>
      <c r="AE27" s="8"/>
      <c r="AF27" s="8"/>
      <c r="AG27" s="16"/>
      <c r="AH27" s="7"/>
      <c r="AI27" s="16"/>
      <c r="AJ27" s="7"/>
      <c r="AK27" s="16"/>
      <c r="AL27" s="7"/>
      <c r="AM27" s="8"/>
      <c r="AN27" s="8"/>
      <c r="AO27" s="8"/>
      <c r="AP27" s="8"/>
      <c r="AQ27" s="8"/>
      <c r="AR27" s="8"/>
      <c r="AS27" s="8"/>
      <c r="AT27" s="8"/>
      <c r="AU27" s="16"/>
      <c r="AV27" s="15"/>
      <c r="AW27" s="8"/>
      <c r="AX27" s="8"/>
      <c r="AY27" s="14"/>
      <c r="AZ27" s="7"/>
      <c r="BA27" s="14"/>
      <c r="BB27" s="7"/>
      <c r="BC27" s="14"/>
      <c r="BD27" s="7"/>
      <c r="BE27" s="8"/>
      <c r="BF27" s="8"/>
      <c r="BG27" s="8"/>
      <c r="BH27" s="8"/>
      <c r="BI27" s="8"/>
      <c r="BJ27" s="8"/>
      <c r="BK27" s="8"/>
      <c r="BL27" s="8"/>
      <c r="BM27" s="14"/>
      <c r="BN27" s="15"/>
      <c r="BO27" s="8"/>
      <c r="BP27" s="8"/>
      <c r="BQ27" s="14"/>
      <c r="BR27" s="7"/>
      <c r="BS27" s="14"/>
      <c r="BT27" s="7"/>
      <c r="BU27" s="14"/>
      <c r="BV27" s="7"/>
      <c r="BW27" s="8"/>
      <c r="BX27" s="8"/>
      <c r="BY27" s="8"/>
      <c r="BZ27" s="8"/>
      <c r="CA27" s="8"/>
      <c r="CB27" s="8"/>
      <c r="CC27" s="8"/>
      <c r="CD27" s="8"/>
      <c r="CE27" s="14"/>
      <c r="CF27" s="15"/>
      <c r="CG27" s="8"/>
      <c r="CH27" s="8"/>
      <c r="CI27" s="14"/>
      <c r="CJ27" s="7"/>
      <c r="CK27" s="14"/>
      <c r="CL27" s="7"/>
      <c r="CM27" s="14"/>
      <c r="CN27" s="7"/>
      <c r="CO27" s="8"/>
      <c r="CP27" s="8"/>
      <c r="CQ27" s="8"/>
      <c r="CR27" s="8"/>
      <c r="CS27" s="8"/>
      <c r="CT27" s="8"/>
      <c r="CU27" s="8"/>
      <c r="CV27" s="8"/>
      <c r="CW27" s="14"/>
      <c r="CX27" s="26"/>
    </row>
    <row r="28" spans="1:102" ht="12.75" customHeight="1" x14ac:dyDescent="0.2">
      <c r="A28" s="106"/>
      <c r="B28" s="133"/>
      <c r="C28" s="134"/>
      <c r="D28" s="135"/>
      <c r="E28" s="109"/>
      <c r="F28" s="106"/>
      <c r="G28" s="109"/>
      <c r="H28" s="110"/>
      <c r="I28" s="109"/>
      <c r="J28" s="111"/>
      <c r="K28" s="112"/>
      <c r="L28" s="106"/>
      <c r="N28" s="25"/>
      <c r="O28" s="23"/>
      <c r="P28" s="27"/>
      <c r="Q28" s="14"/>
      <c r="R28" s="7"/>
      <c r="S28" s="14"/>
      <c r="T28" s="7"/>
      <c r="U28" s="8"/>
      <c r="V28" s="8"/>
      <c r="W28" s="8"/>
      <c r="X28" s="8"/>
      <c r="Y28" s="8"/>
      <c r="Z28" s="8"/>
      <c r="AA28" s="8"/>
      <c r="AB28" s="8"/>
      <c r="AC28" s="14"/>
      <c r="AD28" s="15"/>
      <c r="AE28" s="8"/>
      <c r="AF28" s="8"/>
      <c r="AG28" s="16"/>
      <c r="AH28" s="7"/>
      <c r="AI28" s="16"/>
      <c r="AJ28" s="7"/>
      <c r="AK28" s="16"/>
      <c r="AL28" s="7"/>
      <c r="AM28" s="8"/>
      <c r="AN28" s="8"/>
      <c r="AO28" s="8"/>
      <c r="AP28" s="8"/>
      <c r="AQ28" s="8"/>
      <c r="AR28" s="8"/>
      <c r="AS28" s="8"/>
      <c r="AT28" s="8"/>
      <c r="AU28" s="16"/>
      <c r="AV28" s="15"/>
      <c r="AW28" s="8"/>
      <c r="AX28" s="8"/>
      <c r="AY28" s="14"/>
      <c r="AZ28" s="7"/>
      <c r="BA28" s="14"/>
      <c r="BB28" s="7"/>
      <c r="BC28" s="14"/>
      <c r="BD28" s="7"/>
      <c r="BE28" s="8"/>
      <c r="BF28" s="8"/>
      <c r="BG28" s="8"/>
      <c r="BH28" s="8"/>
      <c r="BI28" s="8"/>
      <c r="BJ28" s="8"/>
      <c r="BK28" s="8"/>
      <c r="BL28" s="8"/>
      <c r="BM28" s="14"/>
      <c r="BN28" s="15"/>
      <c r="BO28" s="8"/>
      <c r="BP28" s="8"/>
      <c r="BQ28" s="14"/>
      <c r="BR28" s="7"/>
      <c r="BS28" s="14"/>
      <c r="BT28" s="7"/>
      <c r="BU28" s="14"/>
      <c r="BV28" s="7"/>
      <c r="BW28" s="8"/>
      <c r="BX28" s="8"/>
      <c r="BY28" s="8"/>
      <c r="BZ28" s="8"/>
      <c r="CA28" s="8"/>
      <c r="CB28" s="8"/>
      <c r="CC28" s="8"/>
      <c r="CD28" s="8"/>
      <c r="CE28" s="14"/>
      <c r="CF28" s="15"/>
      <c r="CG28" s="8"/>
      <c r="CH28" s="8"/>
      <c r="CI28" s="14"/>
      <c r="CJ28" s="7"/>
      <c r="CK28" s="14"/>
      <c r="CL28" s="7"/>
      <c r="CM28" s="14"/>
      <c r="CN28" s="7"/>
      <c r="CO28" s="8"/>
      <c r="CP28" s="8"/>
      <c r="CQ28" s="8"/>
      <c r="CR28" s="8"/>
      <c r="CS28" s="8"/>
      <c r="CT28" s="8"/>
      <c r="CU28" s="8"/>
      <c r="CV28" s="8"/>
      <c r="CW28" s="14"/>
      <c r="CX28" s="26"/>
    </row>
    <row r="29" spans="1:102" ht="12.75" customHeight="1" x14ac:dyDescent="0.2">
      <c r="A29" s="7"/>
      <c r="B29" s="126"/>
      <c r="C29" s="96"/>
      <c r="D29" s="127"/>
      <c r="E29" s="14"/>
      <c r="F29" s="7"/>
      <c r="G29" s="14"/>
      <c r="H29" s="61"/>
      <c r="I29" s="14"/>
      <c r="J29" s="24"/>
      <c r="K29" s="16"/>
      <c r="L29" s="7"/>
      <c r="N29" s="25"/>
      <c r="O29" s="23"/>
      <c r="P29" s="27"/>
      <c r="Q29" s="14"/>
      <c r="R29" s="7"/>
      <c r="S29" s="14"/>
      <c r="T29" s="7"/>
      <c r="U29" s="8"/>
      <c r="V29" s="8"/>
      <c r="W29" s="8"/>
      <c r="X29" s="8"/>
      <c r="Y29" s="8"/>
      <c r="Z29" s="8"/>
      <c r="AA29" s="8"/>
      <c r="AB29" s="8"/>
      <c r="AC29" s="14"/>
      <c r="AD29" s="15"/>
      <c r="AE29" s="8"/>
      <c r="AF29" s="8"/>
      <c r="AG29" s="16"/>
      <c r="AH29" s="7"/>
      <c r="AI29" s="16"/>
      <c r="AJ29" s="7"/>
      <c r="AK29" s="16"/>
      <c r="AL29" s="7"/>
      <c r="AM29" s="8"/>
      <c r="AN29" s="8"/>
      <c r="AO29" s="8"/>
      <c r="AP29" s="8"/>
      <c r="AQ29" s="8"/>
      <c r="AR29" s="8"/>
      <c r="AS29" s="8"/>
      <c r="AT29" s="8"/>
      <c r="AU29" s="16"/>
      <c r="AV29" s="15"/>
      <c r="AW29" s="8"/>
      <c r="AX29" s="8"/>
      <c r="AY29" s="14"/>
      <c r="AZ29" s="7"/>
      <c r="BA29" s="14"/>
      <c r="BB29" s="7"/>
      <c r="BC29" s="14"/>
      <c r="BD29" s="7"/>
      <c r="BE29" s="8"/>
      <c r="BF29" s="8"/>
      <c r="BG29" s="8"/>
      <c r="BH29" s="8"/>
      <c r="BI29" s="8"/>
      <c r="BJ29" s="8"/>
      <c r="BK29" s="8"/>
      <c r="BL29" s="8"/>
      <c r="BM29" s="14"/>
      <c r="BN29" s="15"/>
      <c r="BO29" s="8"/>
      <c r="BP29" s="8"/>
      <c r="BQ29" s="14"/>
      <c r="BR29" s="7"/>
      <c r="BS29" s="14"/>
      <c r="BT29" s="7"/>
      <c r="BU29" s="14"/>
      <c r="BV29" s="7"/>
      <c r="BW29" s="8"/>
      <c r="BX29" s="8"/>
      <c r="BY29" s="8"/>
      <c r="BZ29" s="8"/>
      <c r="CA29" s="8"/>
      <c r="CB29" s="8"/>
      <c r="CC29" s="8"/>
      <c r="CD29" s="8"/>
      <c r="CE29" s="14"/>
      <c r="CF29" s="15"/>
      <c r="CG29" s="8"/>
      <c r="CH29" s="8"/>
      <c r="CI29" s="14"/>
      <c r="CJ29" s="7"/>
      <c r="CK29" s="14"/>
      <c r="CL29" s="7"/>
      <c r="CM29" s="14"/>
      <c r="CN29" s="7"/>
      <c r="CO29" s="8"/>
      <c r="CP29" s="8"/>
      <c r="CQ29" s="8"/>
      <c r="CR29" s="8"/>
      <c r="CS29" s="8"/>
      <c r="CT29" s="8"/>
      <c r="CU29" s="8"/>
      <c r="CV29" s="8"/>
      <c r="CW29" s="14"/>
      <c r="CX29" s="26"/>
    </row>
    <row r="30" spans="1:102" ht="12.75" customHeight="1" x14ac:dyDescent="0.2">
      <c r="A30" s="7"/>
      <c r="B30" s="126"/>
      <c r="C30" s="96"/>
      <c r="D30" s="127"/>
      <c r="E30" s="14"/>
      <c r="F30" s="7"/>
      <c r="G30" s="14"/>
      <c r="H30" s="61"/>
      <c r="I30" s="14"/>
      <c r="J30" s="24"/>
      <c r="K30" s="16"/>
      <c r="L30" s="7"/>
      <c r="N30" s="23"/>
      <c r="O30" s="23"/>
      <c r="P30" s="24"/>
      <c r="Q30" s="14"/>
      <c r="R30" s="7"/>
      <c r="S30" s="14"/>
      <c r="T30" s="7"/>
      <c r="U30" s="8"/>
      <c r="V30" s="8"/>
      <c r="W30" s="8"/>
      <c r="X30" s="8"/>
      <c r="Y30" s="8"/>
      <c r="Z30" s="8"/>
      <c r="AA30" s="8"/>
      <c r="AB30" s="8"/>
      <c r="AC30" s="14"/>
      <c r="AD30" s="15"/>
      <c r="AE30" s="8"/>
      <c r="AF30" s="8"/>
      <c r="AG30" s="16"/>
      <c r="AH30" s="7"/>
      <c r="AI30" s="16"/>
      <c r="AJ30" s="7"/>
      <c r="AK30" s="16"/>
      <c r="AL30" s="7"/>
      <c r="AM30" s="8"/>
      <c r="AN30" s="8"/>
      <c r="AO30" s="8"/>
      <c r="AP30" s="8"/>
      <c r="AQ30" s="8"/>
      <c r="AR30" s="8"/>
      <c r="AS30" s="8"/>
      <c r="AT30" s="8"/>
      <c r="AU30" s="16"/>
      <c r="AV30" s="15"/>
      <c r="AW30" s="8"/>
      <c r="AX30" s="8"/>
      <c r="AY30" s="14"/>
      <c r="AZ30" s="7"/>
      <c r="BA30" s="14"/>
      <c r="BB30" s="7"/>
      <c r="BC30" s="14"/>
      <c r="BD30" s="7"/>
      <c r="BE30" s="8"/>
      <c r="BF30" s="8"/>
      <c r="BG30" s="8"/>
      <c r="BH30" s="8"/>
      <c r="BI30" s="8"/>
      <c r="BJ30" s="8"/>
      <c r="BK30" s="8"/>
      <c r="BL30" s="8"/>
      <c r="BM30" s="14"/>
      <c r="BN30" s="15"/>
      <c r="BO30" s="8"/>
      <c r="BP30" s="8"/>
      <c r="BQ30" s="14"/>
      <c r="BR30" s="7"/>
      <c r="BS30" s="14"/>
      <c r="BT30" s="7"/>
      <c r="BU30" s="14"/>
      <c r="BV30" s="7"/>
      <c r="BW30" s="8"/>
      <c r="BX30" s="8"/>
      <c r="BY30" s="8"/>
      <c r="BZ30" s="8"/>
      <c r="CA30" s="8"/>
      <c r="CB30" s="8"/>
      <c r="CC30" s="8"/>
      <c r="CD30" s="8"/>
      <c r="CE30" s="14"/>
      <c r="CF30" s="15"/>
      <c r="CG30" s="8"/>
      <c r="CH30" s="8"/>
      <c r="CI30" s="14"/>
      <c r="CJ30" s="7"/>
      <c r="CK30" s="14"/>
      <c r="CL30" s="7"/>
      <c r="CM30" s="14"/>
      <c r="CN30" s="7"/>
      <c r="CO30" s="8"/>
      <c r="CP30" s="8"/>
      <c r="CQ30" s="8"/>
      <c r="CR30" s="8"/>
      <c r="CS30" s="8"/>
      <c r="CT30" s="8"/>
      <c r="CU30" s="8"/>
      <c r="CV30" s="8"/>
      <c r="CW30" s="14"/>
      <c r="CX30" s="26"/>
    </row>
    <row r="31" spans="1:102" ht="12.75" customHeight="1" x14ac:dyDescent="0.2">
      <c r="A31" s="7"/>
      <c r="B31" s="128"/>
      <c r="C31" s="129"/>
      <c r="D31" s="127"/>
      <c r="E31" s="14"/>
      <c r="F31" s="7"/>
      <c r="G31" s="7"/>
      <c r="H31" s="61"/>
      <c r="I31" s="14"/>
      <c r="J31" s="24"/>
      <c r="K31" s="16"/>
      <c r="L31" s="7"/>
      <c r="N31" s="23"/>
      <c r="O31" s="23"/>
      <c r="P31" s="24"/>
      <c r="Q31" s="14"/>
      <c r="R31" s="7"/>
      <c r="S31" s="14"/>
      <c r="T31" s="7"/>
      <c r="U31" s="8"/>
      <c r="V31" s="8"/>
      <c r="W31" s="8"/>
      <c r="X31" s="8"/>
      <c r="Y31" s="8"/>
      <c r="Z31" s="8"/>
      <c r="AA31" s="8"/>
      <c r="AB31" s="8"/>
      <c r="AC31" s="14"/>
      <c r="AD31" s="15"/>
      <c r="AE31" s="8"/>
      <c r="AF31" s="8"/>
      <c r="AG31" s="16"/>
      <c r="AH31" s="7"/>
      <c r="AI31" s="16"/>
      <c r="AJ31" s="7"/>
      <c r="AK31" s="16"/>
      <c r="AL31" s="7"/>
      <c r="AM31" s="8"/>
      <c r="AN31" s="8"/>
      <c r="AO31" s="8"/>
      <c r="AP31" s="8"/>
      <c r="AQ31" s="8"/>
      <c r="AR31" s="8"/>
      <c r="AS31" s="8"/>
      <c r="AT31" s="8"/>
      <c r="AU31" s="16"/>
      <c r="AV31" s="15"/>
      <c r="AW31" s="8"/>
      <c r="AX31" s="8"/>
      <c r="AY31" s="14"/>
      <c r="AZ31" s="7"/>
      <c r="BA31" s="14"/>
      <c r="BB31" s="7"/>
      <c r="BC31" s="14"/>
      <c r="BD31" s="7"/>
      <c r="BE31" s="8"/>
      <c r="BF31" s="8"/>
      <c r="BG31" s="8"/>
      <c r="BH31" s="8"/>
      <c r="BI31" s="8"/>
      <c r="BJ31" s="8"/>
      <c r="BK31" s="8"/>
      <c r="BL31" s="8"/>
      <c r="BM31" s="14"/>
      <c r="BN31" s="15"/>
      <c r="BO31" s="8"/>
      <c r="BP31" s="8"/>
      <c r="BQ31" s="14"/>
      <c r="BR31" s="7"/>
      <c r="BS31" s="14"/>
      <c r="BT31" s="7"/>
      <c r="BU31" s="14"/>
      <c r="BV31" s="7"/>
      <c r="BW31" s="8"/>
      <c r="BX31" s="8"/>
      <c r="BY31" s="8"/>
      <c r="BZ31" s="8"/>
      <c r="CA31" s="8"/>
      <c r="CB31" s="8"/>
      <c r="CC31" s="8"/>
      <c r="CD31" s="8"/>
      <c r="CE31" s="14"/>
      <c r="CF31" s="15"/>
      <c r="CG31" s="8"/>
      <c r="CH31" s="8"/>
      <c r="CI31" s="14"/>
      <c r="CJ31" s="7"/>
      <c r="CK31" s="14"/>
      <c r="CL31" s="7"/>
      <c r="CM31" s="14"/>
      <c r="CN31" s="7"/>
      <c r="CO31" s="8"/>
      <c r="CP31" s="8"/>
      <c r="CQ31" s="8"/>
      <c r="CR31" s="8"/>
      <c r="CS31" s="8"/>
      <c r="CT31" s="8"/>
      <c r="CU31" s="8"/>
      <c r="CV31" s="8"/>
      <c r="CW31" s="14"/>
      <c r="CX31" s="26"/>
    </row>
    <row r="32" spans="1:102" ht="12.75" customHeight="1" x14ac:dyDescent="0.2">
      <c r="A32" s="7"/>
      <c r="B32" s="128"/>
      <c r="C32" s="130"/>
      <c r="D32" s="127"/>
      <c r="E32" s="14"/>
      <c r="F32" s="7"/>
      <c r="G32" s="8"/>
      <c r="H32" s="61"/>
      <c r="I32" s="8"/>
      <c r="J32" s="24"/>
      <c r="K32" s="16"/>
      <c r="L32" s="8"/>
      <c r="N32" s="23"/>
      <c r="O32" s="23"/>
      <c r="P32" s="24"/>
      <c r="Q32" s="14"/>
      <c r="R32" s="7"/>
      <c r="S32" s="14"/>
      <c r="T32" s="7"/>
      <c r="U32" s="8"/>
      <c r="V32" s="8"/>
      <c r="W32" s="8"/>
      <c r="X32" s="8"/>
      <c r="Y32" s="8"/>
      <c r="Z32" s="8"/>
      <c r="AA32" s="8"/>
      <c r="AB32" s="8"/>
      <c r="AC32" s="14"/>
      <c r="AD32" s="15"/>
      <c r="AE32" s="8"/>
      <c r="AF32" s="8"/>
      <c r="AG32" s="16"/>
      <c r="AH32" s="7"/>
      <c r="AI32" s="16"/>
      <c r="AJ32" s="7"/>
      <c r="AK32" s="16"/>
      <c r="AL32" s="7"/>
      <c r="AM32" s="8"/>
      <c r="AN32" s="8"/>
      <c r="AO32" s="8"/>
      <c r="AP32" s="8"/>
      <c r="AQ32" s="8"/>
      <c r="AR32" s="8"/>
      <c r="AS32" s="8"/>
      <c r="AT32" s="8"/>
      <c r="AU32" s="16"/>
      <c r="AV32" s="15"/>
      <c r="AW32" s="8"/>
      <c r="AX32" s="8"/>
      <c r="AY32" s="14"/>
      <c r="AZ32" s="7"/>
      <c r="BA32" s="14"/>
      <c r="BB32" s="7"/>
      <c r="BC32" s="14"/>
      <c r="BD32" s="7"/>
      <c r="BE32" s="8"/>
      <c r="BF32" s="8"/>
      <c r="BG32" s="8"/>
      <c r="BH32" s="8"/>
      <c r="BI32" s="8"/>
      <c r="BJ32" s="8"/>
      <c r="BK32" s="8"/>
      <c r="BL32" s="8"/>
      <c r="BM32" s="14"/>
      <c r="BN32" s="15"/>
      <c r="BO32" s="8"/>
      <c r="BP32" s="8"/>
      <c r="BQ32" s="14"/>
      <c r="BR32" s="7"/>
      <c r="BS32" s="14"/>
      <c r="BT32" s="7"/>
      <c r="BU32" s="14"/>
      <c r="BV32" s="7"/>
      <c r="BW32" s="8"/>
      <c r="BX32" s="8"/>
      <c r="BY32" s="8"/>
      <c r="BZ32" s="8"/>
      <c r="CA32" s="8"/>
      <c r="CB32" s="8"/>
      <c r="CC32" s="8"/>
      <c r="CD32" s="8"/>
      <c r="CE32" s="14"/>
      <c r="CF32" s="15"/>
      <c r="CG32" s="8"/>
      <c r="CH32" s="8"/>
      <c r="CI32" s="14"/>
      <c r="CJ32" s="7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</row>
    <row r="33" spans="1:102" ht="12.75" customHeight="1" x14ac:dyDescent="0.2">
      <c r="A33" s="7"/>
      <c r="B33" s="131"/>
      <c r="C33" s="130"/>
      <c r="D33" s="127"/>
      <c r="E33" s="14"/>
      <c r="F33" s="7"/>
      <c r="G33" s="8"/>
      <c r="H33" s="61"/>
      <c r="I33" s="8"/>
      <c r="J33" s="24"/>
      <c r="K33" s="16"/>
      <c r="L33" s="8"/>
      <c r="N33" s="23"/>
      <c r="O33" s="23"/>
      <c r="P33" s="30"/>
      <c r="Q33" s="14"/>
      <c r="R33" s="7"/>
      <c r="S33" s="14"/>
      <c r="T33" s="7"/>
      <c r="U33" s="8"/>
      <c r="V33" s="8"/>
      <c r="W33" s="8"/>
      <c r="X33" s="8"/>
      <c r="Y33" s="8"/>
      <c r="Z33" s="8"/>
      <c r="AA33" s="8"/>
      <c r="AB33" s="8"/>
      <c r="AC33" s="14"/>
      <c r="AD33" s="15"/>
      <c r="AE33" s="8"/>
      <c r="AF33" s="8"/>
      <c r="AG33" s="16"/>
      <c r="AH33" s="7"/>
      <c r="AI33" s="16"/>
      <c r="AJ33" s="7"/>
      <c r="AK33" s="16"/>
      <c r="AL33" s="7"/>
      <c r="AM33" s="8"/>
      <c r="AN33" s="8"/>
      <c r="AO33" s="8"/>
      <c r="AP33" s="8"/>
      <c r="AQ33" s="8"/>
      <c r="AR33" s="8"/>
      <c r="AS33" s="8"/>
      <c r="AT33" s="8"/>
      <c r="AU33" s="16"/>
      <c r="AV33" s="15"/>
      <c r="AW33" s="8"/>
      <c r="AX33" s="8"/>
      <c r="AY33" s="14"/>
      <c r="AZ33" s="7"/>
      <c r="BA33" s="14"/>
      <c r="BB33" s="7"/>
      <c r="BC33" s="14"/>
      <c r="BD33" s="7"/>
      <c r="BE33" s="8"/>
      <c r="BF33" s="8"/>
      <c r="BG33" s="8"/>
      <c r="BH33" s="8"/>
      <c r="BI33" s="8"/>
      <c r="BJ33" s="8"/>
      <c r="BK33" s="8"/>
      <c r="BL33" s="8"/>
      <c r="BM33" s="14"/>
      <c r="BN33" s="15"/>
      <c r="BO33" s="8"/>
      <c r="BP33" s="8"/>
      <c r="BQ33" s="14"/>
      <c r="BR33" s="7"/>
      <c r="BS33" s="14"/>
      <c r="BT33" s="7"/>
      <c r="BU33" s="14"/>
      <c r="BV33" s="7"/>
      <c r="BW33" s="8"/>
      <c r="BX33" s="8"/>
      <c r="BY33" s="8"/>
      <c r="BZ33" s="8"/>
      <c r="CA33" s="8"/>
      <c r="CB33" s="8"/>
      <c r="CC33" s="8"/>
      <c r="CD33" s="8"/>
      <c r="CE33" s="14"/>
      <c r="CF33" s="15"/>
      <c r="CG33" s="8"/>
      <c r="CH33" s="8"/>
      <c r="CI33" s="14"/>
      <c r="CJ33" s="7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</row>
    <row r="34" spans="1:102" ht="12.75" customHeight="1" x14ac:dyDescent="0.2">
      <c r="A34" s="7"/>
      <c r="B34" s="132"/>
      <c r="C34" s="127"/>
      <c r="D34" s="127"/>
      <c r="E34" s="14"/>
      <c r="F34" s="7"/>
      <c r="G34" s="8"/>
      <c r="H34" s="61"/>
      <c r="I34" s="8"/>
      <c r="J34" s="24"/>
      <c r="K34" s="16"/>
      <c r="L34" s="8"/>
      <c r="N34" s="23"/>
      <c r="O34" s="23"/>
      <c r="P34" s="30"/>
      <c r="Q34" s="14"/>
      <c r="R34" s="7"/>
      <c r="S34" s="14"/>
      <c r="T34" s="7"/>
      <c r="U34" s="8"/>
      <c r="V34" s="8"/>
      <c r="W34" s="8"/>
      <c r="X34" s="8"/>
      <c r="Y34" s="8"/>
      <c r="Z34" s="8"/>
      <c r="AA34" s="8"/>
      <c r="AB34" s="8"/>
      <c r="AC34" s="14"/>
      <c r="AD34" s="15"/>
      <c r="AE34" s="8"/>
      <c r="AF34" s="8"/>
      <c r="AG34" s="16"/>
      <c r="AH34" s="7"/>
      <c r="AI34" s="16"/>
      <c r="AJ34" s="7"/>
      <c r="AK34" s="16"/>
      <c r="AL34" s="7"/>
      <c r="AM34" s="8"/>
      <c r="AN34" s="8"/>
      <c r="AO34" s="8"/>
      <c r="AP34" s="8"/>
      <c r="AQ34" s="8"/>
      <c r="AR34" s="8"/>
      <c r="AS34" s="8"/>
      <c r="AT34" s="8"/>
      <c r="AU34" s="16"/>
      <c r="AV34" s="15"/>
      <c r="AW34" s="8"/>
      <c r="AX34" s="8"/>
      <c r="AY34" s="14"/>
      <c r="AZ34" s="7"/>
      <c r="BA34" s="14"/>
      <c r="BB34" s="7"/>
      <c r="BC34" s="14"/>
      <c r="BD34" s="7"/>
      <c r="BE34" s="8"/>
      <c r="BF34" s="8"/>
      <c r="BG34" s="8"/>
      <c r="BH34" s="8"/>
      <c r="BI34" s="8"/>
      <c r="BJ34" s="8"/>
      <c r="BK34" s="8"/>
      <c r="BL34" s="8"/>
      <c r="BM34" s="14"/>
      <c r="BN34" s="15"/>
      <c r="BO34" s="8"/>
      <c r="BP34" s="8"/>
      <c r="BQ34" s="14"/>
      <c r="BR34" s="7"/>
      <c r="BS34" s="14"/>
      <c r="BT34" s="7"/>
      <c r="BU34" s="14"/>
      <c r="BV34" s="7"/>
      <c r="BW34" s="8"/>
      <c r="BX34" s="8"/>
      <c r="BY34" s="8"/>
      <c r="BZ34" s="8"/>
      <c r="CA34" s="8"/>
      <c r="CB34" s="8"/>
      <c r="CC34" s="8"/>
      <c r="CD34" s="8"/>
      <c r="CE34" s="14"/>
      <c r="CF34" s="15"/>
      <c r="CG34" s="8"/>
      <c r="CH34" s="8"/>
      <c r="CI34" s="14"/>
      <c r="CJ34" s="7"/>
    </row>
    <row r="35" spans="1:102" ht="12.75" customHeight="1" x14ac:dyDescent="0.2">
      <c r="A35" s="7"/>
      <c r="B35" s="131"/>
      <c r="C35" s="130"/>
      <c r="D35" s="130"/>
      <c r="E35" s="14"/>
      <c r="F35" s="7"/>
      <c r="G35" s="8"/>
      <c r="H35" s="61"/>
      <c r="I35" s="8"/>
      <c r="J35" s="24"/>
      <c r="K35" s="16"/>
      <c r="L35" s="8"/>
      <c r="N35" s="23"/>
      <c r="O35" s="23"/>
      <c r="P35" s="7"/>
      <c r="Q35" s="14"/>
      <c r="R35" s="7"/>
      <c r="S35" s="14"/>
      <c r="T35" s="7"/>
      <c r="U35" s="8"/>
      <c r="V35" s="8"/>
      <c r="W35" s="8"/>
      <c r="X35" s="8"/>
      <c r="Y35" s="8"/>
      <c r="Z35" s="8"/>
      <c r="AA35" s="8"/>
      <c r="AB35" s="8"/>
      <c r="AC35" s="14"/>
      <c r="AD35" s="15"/>
      <c r="AE35" s="8"/>
      <c r="AF35" s="8"/>
      <c r="AG35" s="16"/>
      <c r="AH35" s="7"/>
      <c r="AI35" s="16"/>
      <c r="AJ35" s="7"/>
      <c r="AK35" s="16"/>
      <c r="AL35" s="7"/>
      <c r="AM35" s="8"/>
      <c r="AN35" s="8"/>
      <c r="AO35" s="8"/>
      <c r="AP35" s="8"/>
      <c r="AQ35" s="8"/>
      <c r="AR35" s="8"/>
      <c r="AS35" s="8"/>
      <c r="AT35" s="8"/>
      <c r="AU35" s="16"/>
      <c r="AV35" s="15"/>
      <c r="AW35" s="8"/>
      <c r="AX35" s="8"/>
      <c r="AY35" s="14"/>
      <c r="AZ35" s="7"/>
      <c r="BA35" s="14"/>
      <c r="BB35" s="7"/>
      <c r="BC35" s="14"/>
      <c r="BD35" s="7"/>
      <c r="BE35" s="8"/>
      <c r="BF35" s="8"/>
      <c r="BG35" s="8"/>
      <c r="BH35" s="8"/>
      <c r="BI35" s="8"/>
      <c r="BJ35" s="8"/>
      <c r="BK35" s="8"/>
      <c r="BL35" s="8"/>
      <c r="BM35" s="14"/>
      <c r="BN35" s="15"/>
      <c r="BO35" s="8"/>
      <c r="BP35" s="8"/>
      <c r="BQ35" s="14"/>
      <c r="BR35" s="7"/>
      <c r="BS35" s="14"/>
      <c r="BT35" s="7"/>
      <c r="BU35" s="14"/>
      <c r="BV35" s="7"/>
      <c r="BW35" s="8"/>
      <c r="BX35" s="8"/>
      <c r="BY35" s="8"/>
      <c r="BZ35" s="8"/>
      <c r="CA35" s="8"/>
      <c r="CB35" s="8"/>
      <c r="CC35" s="8"/>
      <c r="CD35" s="8"/>
      <c r="CE35" s="14"/>
      <c r="CF35" s="15"/>
      <c r="CG35" s="8"/>
      <c r="CH35" s="8"/>
      <c r="CI35" s="14"/>
      <c r="CJ35" s="7"/>
    </row>
    <row r="36" spans="1:102" ht="12.75" customHeight="1" x14ac:dyDescent="0.2">
      <c r="A36" s="7"/>
      <c r="B36" s="62"/>
      <c r="C36" s="63"/>
      <c r="D36" s="63"/>
      <c r="E36" s="14"/>
      <c r="F36" s="7"/>
      <c r="G36" s="8"/>
      <c r="H36" s="61"/>
      <c r="I36" s="8"/>
      <c r="J36" s="24"/>
      <c r="K36" s="16"/>
      <c r="L36" s="8"/>
      <c r="N36" s="8"/>
      <c r="O36" s="14"/>
      <c r="P36" s="7"/>
      <c r="Q36" s="14"/>
      <c r="R36" s="7"/>
      <c r="S36" s="14"/>
      <c r="T36" s="7"/>
      <c r="U36" s="8"/>
      <c r="V36" s="8"/>
      <c r="W36" s="8"/>
      <c r="X36" s="8"/>
      <c r="Y36" s="8"/>
      <c r="Z36" s="8"/>
      <c r="AA36" s="8"/>
      <c r="AB36" s="8"/>
      <c r="AC36" s="14"/>
      <c r="AD36" s="15"/>
      <c r="AE36" s="8"/>
      <c r="AF36" s="8"/>
      <c r="AG36" s="16"/>
      <c r="AH36" s="7"/>
      <c r="AI36" s="16"/>
      <c r="AJ36" s="7"/>
      <c r="AK36" s="16"/>
      <c r="AL36" s="7"/>
      <c r="AM36" s="8"/>
      <c r="AN36" s="8"/>
      <c r="AO36" s="8"/>
      <c r="AP36" s="8"/>
      <c r="AQ36" s="8"/>
      <c r="AR36" s="8"/>
      <c r="AS36" s="8"/>
      <c r="AT36" s="8"/>
      <c r="AU36" s="16"/>
      <c r="AV36" s="15"/>
      <c r="AW36" s="8"/>
      <c r="AX36" s="8"/>
      <c r="AY36" s="14"/>
      <c r="AZ36" s="7"/>
      <c r="BA36" s="14"/>
      <c r="BB36" s="7"/>
      <c r="BC36" s="14"/>
      <c r="BD36" s="7"/>
      <c r="BE36" s="8"/>
      <c r="BF36" s="8"/>
      <c r="BG36" s="8"/>
      <c r="BH36" s="8"/>
      <c r="BI36" s="8"/>
      <c r="BJ36" s="8"/>
      <c r="BK36" s="8"/>
      <c r="BL36" s="8"/>
      <c r="BM36" s="14"/>
      <c r="BN36" s="15"/>
      <c r="BO36" s="8"/>
      <c r="BP36" s="8"/>
      <c r="BQ36" s="14"/>
      <c r="BR36" s="7"/>
      <c r="BS36" s="14"/>
      <c r="BT36" s="7"/>
      <c r="BU36" s="14"/>
      <c r="BV36" s="7"/>
      <c r="BW36" s="8"/>
      <c r="BX36" s="8"/>
      <c r="BY36" s="8"/>
      <c r="BZ36" s="8"/>
      <c r="CA36" s="8"/>
      <c r="CB36" s="8"/>
      <c r="CC36" s="8"/>
      <c r="CD36" s="8"/>
      <c r="CE36" s="14"/>
      <c r="CF36" s="15"/>
      <c r="CG36" s="8"/>
      <c r="CH36" s="8"/>
      <c r="CI36" s="14"/>
      <c r="CJ36" s="7"/>
    </row>
    <row r="37" spans="1:102" ht="12.75" customHeight="1" x14ac:dyDescent="0.2">
      <c r="A37" s="7"/>
      <c r="B37" s="64"/>
      <c r="C37" s="7"/>
      <c r="D37" s="63"/>
      <c r="E37" s="14"/>
      <c r="F37" s="7"/>
      <c r="G37" s="8"/>
      <c r="H37" s="61"/>
      <c r="I37" s="8"/>
      <c r="J37" s="24"/>
      <c r="K37" s="16"/>
      <c r="L37" s="8"/>
      <c r="N37" s="8"/>
      <c r="O37" s="14"/>
      <c r="P37" s="7"/>
      <c r="Q37" s="14"/>
      <c r="R37" s="7"/>
      <c r="S37" s="14"/>
      <c r="T37" s="7"/>
      <c r="U37" s="8"/>
      <c r="V37" s="8"/>
      <c r="W37" s="8"/>
      <c r="X37" s="8"/>
      <c r="Y37" s="8"/>
      <c r="Z37" s="8"/>
      <c r="AA37" s="8"/>
      <c r="AB37" s="8"/>
      <c r="AC37" s="14"/>
      <c r="AD37" s="15"/>
      <c r="AE37" s="8"/>
      <c r="AF37" s="8"/>
      <c r="AG37" s="16"/>
      <c r="AH37" s="7"/>
      <c r="AI37" s="16"/>
      <c r="AJ37" s="7"/>
      <c r="AK37" s="16"/>
      <c r="AL37" s="7"/>
      <c r="AM37" s="8"/>
      <c r="AN37" s="8"/>
      <c r="AO37" s="8"/>
      <c r="AP37" s="8"/>
      <c r="AQ37" s="8"/>
      <c r="AR37" s="8"/>
      <c r="AS37" s="8"/>
      <c r="AT37" s="8"/>
      <c r="AU37" s="16"/>
      <c r="AV37" s="15"/>
      <c r="AW37" s="8"/>
      <c r="AX37" s="8"/>
      <c r="AY37" s="14"/>
      <c r="AZ37" s="7"/>
      <c r="BA37" s="14"/>
      <c r="BB37" s="7"/>
      <c r="BC37" s="14"/>
      <c r="BD37" s="7"/>
      <c r="BE37" s="8"/>
      <c r="BF37" s="8"/>
      <c r="BG37" s="8"/>
      <c r="BH37" s="8"/>
      <c r="BI37" s="8"/>
      <c r="BJ37" s="8"/>
      <c r="BK37" s="8"/>
      <c r="BL37" s="8"/>
      <c r="BM37" s="14"/>
      <c r="BN37" s="15"/>
      <c r="BO37" s="8"/>
      <c r="BP37" s="8"/>
      <c r="BQ37" s="14"/>
      <c r="BR37" s="7"/>
      <c r="BS37" s="14"/>
      <c r="BT37" s="7"/>
      <c r="BU37" s="14"/>
      <c r="BV37" s="7"/>
      <c r="BW37" s="8"/>
      <c r="BX37" s="8"/>
      <c r="BY37" s="8"/>
      <c r="BZ37" s="8"/>
      <c r="CA37" s="8"/>
      <c r="CB37" s="8"/>
      <c r="CC37" s="8"/>
      <c r="CD37" s="8"/>
      <c r="CE37" s="14"/>
      <c r="CF37" s="15"/>
      <c r="CG37" s="8"/>
      <c r="CH37" s="8"/>
      <c r="CI37" s="14"/>
      <c r="CJ37" s="7"/>
    </row>
    <row r="38" spans="1:102" ht="12.75" customHeight="1" x14ac:dyDescent="0.2">
      <c r="A38" s="7"/>
      <c r="B38" s="64"/>
      <c r="C38" s="63"/>
      <c r="D38" s="63"/>
      <c r="E38" s="14"/>
      <c r="F38" s="7"/>
      <c r="G38" s="8"/>
      <c r="H38" s="61"/>
      <c r="I38" s="8"/>
      <c r="J38" s="24"/>
      <c r="K38" s="16"/>
      <c r="L38" s="8"/>
      <c r="N38" s="8"/>
      <c r="O38" s="14"/>
      <c r="P38" s="7"/>
      <c r="Q38" s="14"/>
      <c r="R38" s="7"/>
      <c r="S38" s="14"/>
      <c r="T38" s="7"/>
      <c r="U38" s="8"/>
      <c r="V38" s="8"/>
      <c r="W38" s="8"/>
      <c r="X38" s="8"/>
      <c r="Y38" s="8"/>
      <c r="Z38" s="8"/>
      <c r="AA38" s="8"/>
      <c r="AB38" s="8"/>
      <c r="AC38" s="14"/>
      <c r="AD38" s="15"/>
      <c r="AE38" s="8"/>
      <c r="AF38" s="8"/>
      <c r="AG38" s="16"/>
      <c r="AH38" s="7"/>
      <c r="AI38" s="16"/>
      <c r="AJ38" s="7"/>
      <c r="AK38" s="16"/>
      <c r="AL38" s="7"/>
      <c r="AM38" s="8"/>
      <c r="AN38" s="8"/>
      <c r="AO38" s="8"/>
      <c r="AP38" s="8"/>
      <c r="AQ38" s="8"/>
      <c r="AR38" s="8"/>
      <c r="AS38" s="8"/>
      <c r="AT38" s="8"/>
      <c r="AU38" s="16"/>
      <c r="AV38" s="15"/>
      <c r="AW38" s="8"/>
      <c r="AX38" s="8"/>
      <c r="AY38" s="14"/>
      <c r="AZ38" s="7"/>
      <c r="BA38" s="14"/>
      <c r="BB38" s="7"/>
      <c r="BC38" s="14"/>
      <c r="BD38" s="7"/>
      <c r="BE38" s="8"/>
      <c r="BF38" s="8"/>
      <c r="BG38" s="8"/>
      <c r="BH38" s="8"/>
      <c r="BI38" s="8"/>
      <c r="BJ38" s="8"/>
      <c r="BK38" s="8"/>
      <c r="BL38" s="8"/>
      <c r="BM38" s="14"/>
      <c r="BN38" s="15"/>
      <c r="BO38" s="8"/>
      <c r="BP38" s="8"/>
      <c r="BQ38" s="14"/>
      <c r="BR38" s="7"/>
      <c r="BS38" s="14"/>
      <c r="BT38" s="7"/>
      <c r="BU38" s="14"/>
      <c r="BV38" s="7"/>
      <c r="BW38" s="8"/>
      <c r="BX38" s="8"/>
      <c r="BY38" s="8"/>
      <c r="BZ38" s="8"/>
      <c r="CA38" s="8"/>
      <c r="CB38" s="8"/>
      <c r="CC38" s="8"/>
      <c r="CD38" s="8"/>
      <c r="CE38" s="14"/>
      <c r="CF38" s="15"/>
      <c r="CG38" s="8"/>
      <c r="CH38" s="8"/>
      <c r="CI38" s="14"/>
      <c r="CJ38" s="7"/>
    </row>
    <row r="39" spans="1:102" ht="12.75" customHeight="1" x14ac:dyDescent="0.2">
      <c r="A39" s="7"/>
      <c r="B39" s="64"/>
      <c r="C39" s="24"/>
      <c r="D39" s="7"/>
      <c r="E39" s="14"/>
      <c r="F39" s="7"/>
      <c r="G39" s="8"/>
      <c r="H39" s="61"/>
      <c r="I39" s="8"/>
      <c r="J39" s="24"/>
      <c r="K39" s="16"/>
      <c r="L39" s="8"/>
      <c r="N39" s="8"/>
      <c r="O39" s="14"/>
      <c r="P39" s="7"/>
      <c r="Q39" s="14"/>
      <c r="R39" s="7"/>
      <c r="S39" s="14"/>
      <c r="T39" s="7"/>
      <c r="U39" s="8"/>
      <c r="V39" s="8"/>
      <c r="W39" s="8"/>
      <c r="X39" s="8"/>
      <c r="Y39" s="8"/>
      <c r="Z39" s="8"/>
      <c r="AA39" s="8"/>
      <c r="AB39" s="8"/>
      <c r="AC39" s="14"/>
      <c r="AD39" s="15"/>
      <c r="AE39" s="8"/>
      <c r="AF39" s="8"/>
      <c r="AG39" s="16"/>
      <c r="AH39" s="7"/>
      <c r="AI39" s="16"/>
      <c r="AJ39" s="7"/>
      <c r="AK39" s="16"/>
      <c r="AL39" s="7"/>
      <c r="AM39" s="8"/>
      <c r="AN39" s="8"/>
      <c r="AO39" s="8"/>
      <c r="AP39" s="8"/>
      <c r="AQ39" s="8"/>
      <c r="AR39" s="8"/>
      <c r="AS39" s="8"/>
      <c r="AT39" s="8"/>
      <c r="AU39" s="16"/>
      <c r="AV39" s="15"/>
      <c r="AW39" s="8"/>
      <c r="AX39" s="8"/>
      <c r="AY39" s="14"/>
      <c r="AZ39" s="7"/>
      <c r="BA39" s="14"/>
      <c r="BB39" s="7"/>
      <c r="BC39" s="14"/>
      <c r="BD39" s="7"/>
      <c r="BE39" s="8"/>
      <c r="BF39" s="8"/>
      <c r="BG39" s="8"/>
      <c r="BH39" s="8"/>
      <c r="BI39" s="8"/>
      <c r="BJ39" s="8"/>
      <c r="BK39" s="8"/>
      <c r="BL39" s="8"/>
      <c r="BM39" s="14"/>
      <c r="BN39" s="15"/>
      <c r="BO39" s="8"/>
      <c r="BP39" s="8"/>
      <c r="BQ39" s="14"/>
      <c r="BR39" s="7"/>
      <c r="BS39" s="14"/>
      <c r="BT39" s="7"/>
      <c r="BU39" s="14"/>
      <c r="BV39" s="7"/>
      <c r="BW39" s="8"/>
      <c r="BX39" s="8"/>
      <c r="BY39" s="8"/>
      <c r="BZ39" s="8"/>
      <c r="CA39" s="8"/>
      <c r="CB39" s="8"/>
      <c r="CC39" s="8"/>
      <c r="CD39" s="8"/>
      <c r="CE39" s="14"/>
      <c r="CF39" s="15"/>
      <c r="CG39" s="8"/>
      <c r="CH39" s="8"/>
      <c r="CI39" s="14"/>
      <c r="CJ39" s="7"/>
    </row>
    <row r="40" spans="1:102" ht="12.75" customHeight="1" x14ac:dyDescent="0.2">
      <c r="A40" s="7"/>
      <c r="B40" s="64"/>
      <c r="C40" s="24"/>
      <c r="D40" s="7"/>
      <c r="E40" s="14"/>
      <c r="F40" s="7"/>
      <c r="G40" s="8"/>
      <c r="H40" s="61"/>
      <c r="I40" s="8"/>
      <c r="J40" s="24"/>
      <c r="K40" s="16"/>
      <c r="L40" s="8"/>
      <c r="N40" s="8"/>
      <c r="O40" s="14"/>
      <c r="P40" s="7"/>
      <c r="Q40" s="14"/>
      <c r="R40" s="7"/>
      <c r="S40" s="14"/>
      <c r="T40" s="7"/>
      <c r="U40" s="8"/>
      <c r="V40" s="8"/>
      <c r="W40" s="8"/>
      <c r="X40" s="8"/>
      <c r="Y40" s="8"/>
      <c r="Z40" s="8"/>
      <c r="AA40" s="8"/>
      <c r="AB40" s="8"/>
      <c r="AC40" s="14"/>
      <c r="AD40" s="15"/>
      <c r="AE40" s="8"/>
      <c r="AF40" s="8"/>
      <c r="AG40" s="16"/>
      <c r="AH40" s="7"/>
      <c r="AI40" s="16"/>
      <c r="AJ40" s="7"/>
      <c r="AK40" s="16"/>
      <c r="AL40" s="7"/>
      <c r="AM40" s="8"/>
      <c r="AN40" s="8"/>
      <c r="AO40" s="8"/>
      <c r="AP40" s="8"/>
      <c r="AQ40" s="8"/>
      <c r="AR40" s="8"/>
      <c r="AS40" s="8"/>
      <c r="AT40" s="8"/>
      <c r="AU40" s="16"/>
      <c r="AV40" s="15"/>
      <c r="AW40" s="8"/>
      <c r="AX40" s="8"/>
      <c r="AY40" s="14"/>
      <c r="AZ40" s="7"/>
      <c r="BA40" s="14"/>
      <c r="BB40" s="7"/>
      <c r="BC40" s="14"/>
      <c r="BD40" s="7"/>
      <c r="BE40" s="8"/>
      <c r="BF40" s="8"/>
      <c r="BG40" s="8"/>
      <c r="BH40" s="8"/>
      <c r="BI40" s="8"/>
      <c r="BJ40" s="8"/>
      <c r="BK40" s="8"/>
      <c r="BL40" s="8"/>
      <c r="BM40" s="14"/>
      <c r="BN40" s="15"/>
      <c r="BO40" s="8"/>
      <c r="BP40" s="8"/>
      <c r="BQ40" s="14"/>
      <c r="BR40" s="7"/>
      <c r="BS40" s="14"/>
      <c r="BT40" s="7"/>
      <c r="BU40" s="14"/>
      <c r="BV40" s="7"/>
      <c r="BW40" s="8"/>
      <c r="BX40" s="8"/>
      <c r="BY40" s="8"/>
      <c r="BZ40" s="8"/>
      <c r="CA40" s="8"/>
      <c r="CB40" s="8"/>
      <c r="CC40" s="8"/>
      <c r="CD40" s="8"/>
      <c r="CE40" s="14"/>
      <c r="CF40" s="15"/>
      <c r="CG40" s="8"/>
      <c r="CH40" s="8"/>
      <c r="CI40" s="14"/>
      <c r="CJ40" s="7"/>
    </row>
    <row r="41" spans="1:102" ht="12.75" customHeight="1" x14ac:dyDescent="0.2">
      <c r="A41" s="7"/>
      <c r="B41" s="8"/>
      <c r="C41" s="7"/>
      <c r="D41" s="7"/>
      <c r="E41" s="14"/>
      <c r="F41" s="7"/>
      <c r="G41" s="8"/>
      <c r="H41" s="61"/>
      <c r="I41" s="8"/>
      <c r="J41" s="24"/>
      <c r="K41" s="16"/>
      <c r="L41" s="8"/>
      <c r="N41" s="8"/>
      <c r="O41" s="14"/>
      <c r="P41" s="7"/>
      <c r="Q41" s="14"/>
      <c r="R41" s="7"/>
      <c r="S41" s="14"/>
      <c r="T41" s="7"/>
      <c r="U41" s="8"/>
      <c r="V41" s="8"/>
      <c r="W41" s="8"/>
      <c r="X41" s="8"/>
      <c r="Y41" s="8"/>
      <c r="Z41" s="8"/>
      <c r="AA41" s="8"/>
      <c r="AB41" s="8"/>
      <c r="AC41" s="14"/>
      <c r="AD41" s="15"/>
      <c r="AE41" s="8"/>
      <c r="AF41" s="8"/>
      <c r="AG41" s="16"/>
      <c r="AH41" s="7"/>
      <c r="AI41" s="16"/>
      <c r="AJ41" s="7"/>
      <c r="AK41" s="16"/>
      <c r="AL41" s="7"/>
      <c r="AM41" s="8"/>
      <c r="AN41" s="8"/>
      <c r="AO41" s="8"/>
      <c r="AP41" s="8"/>
      <c r="AQ41" s="8"/>
      <c r="AR41" s="8"/>
      <c r="AS41" s="8"/>
      <c r="AT41" s="8"/>
      <c r="AU41" s="16"/>
      <c r="AV41" s="15"/>
      <c r="AW41" s="8"/>
      <c r="AX41" s="8"/>
      <c r="AY41" s="14"/>
      <c r="AZ41" s="7"/>
      <c r="BA41" s="14"/>
      <c r="BB41" s="7"/>
      <c r="BC41" s="14"/>
      <c r="BD41" s="7"/>
      <c r="BE41" s="8"/>
      <c r="BF41" s="8"/>
      <c r="BG41" s="8"/>
      <c r="BH41" s="8"/>
      <c r="BI41" s="8"/>
      <c r="BJ41" s="8"/>
      <c r="BK41" s="8"/>
      <c r="BL41" s="8"/>
      <c r="BM41" s="14"/>
      <c r="BN41" s="15"/>
      <c r="BO41" s="8"/>
      <c r="BP41" s="8"/>
      <c r="BQ41" s="14"/>
      <c r="BR41" s="7"/>
      <c r="BS41" s="14"/>
      <c r="BT41" s="7"/>
      <c r="BU41" s="14"/>
      <c r="BV41" s="7"/>
      <c r="BW41" s="8"/>
      <c r="BX41" s="8"/>
      <c r="BY41" s="8"/>
      <c r="BZ41" s="8"/>
      <c r="CA41" s="8"/>
      <c r="CB41" s="8"/>
      <c r="CC41" s="8"/>
      <c r="CD41" s="8"/>
      <c r="CE41" s="14"/>
      <c r="CF41" s="15"/>
      <c r="CG41" s="8"/>
      <c r="CH41" s="8"/>
      <c r="CI41" s="14"/>
      <c r="CJ41" s="7"/>
    </row>
    <row r="42" spans="1:102" ht="15.75" x14ac:dyDescent="0.25">
      <c r="A42" s="8"/>
      <c r="B42" s="8"/>
      <c r="C42" s="8"/>
      <c r="D42" s="31"/>
      <c r="E42" s="8"/>
      <c r="F42" s="8"/>
      <c r="G42" s="8"/>
      <c r="H42" s="8"/>
      <c r="I42" s="8"/>
      <c r="J42" s="8"/>
      <c r="K42" s="8"/>
      <c r="L42" s="8"/>
      <c r="N42" s="32"/>
      <c r="O42" s="33"/>
      <c r="P42" s="34"/>
      <c r="Q42" s="33"/>
      <c r="R42" s="34"/>
      <c r="S42" s="33"/>
      <c r="T42" s="34"/>
      <c r="U42" s="32"/>
      <c r="V42" s="32"/>
      <c r="W42" s="32"/>
      <c r="X42" s="32"/>
      <c r="Y42" s="32"/>
      <c r="Z42" s="32"/>
      <c r="AA42" s="32"/>
      <c r="AB42" s="8"/>
      <c r="AC42" s="33"/>
      <c r="AD42" s="15"/>
      <c r="AE42" s="35"/>
      <c r="AF42" s="32"/>
      <c r="AG42" s="36"/>
      <c r="AH42" s="34"/>
      <c r="AI42" s="36"/>
      <c r="AJ42" s="34"/>
      <c r="AK42" s="36"/>
      <c r="AL42" s="34"/>
      <c r="AM42" s="32"/>
      <c r="AN42" s="32"/>
      <c r="AO42" s="32"/>
      <c r="AP42" s="32"/>
      <c r="AQ42" s="32"/>
      <c r="AR42" s="32"/>
      <c r="AS42" s="32"/>
      <c r="AT42" s="8"/>
      <c r="AU42" s="36"/>
      <c r="AV42" s="15"/>
      <c r="AW42" s="35"/>
      <c r="AX42" s="32"/>
      <c r="AY42" s="33"/>
      <c r="AZ42" s="34"/>
      <c r="BA42" s="33"/>
      <c r="BB42" s="34"/>
      <c r="BC42" s="33"/>
      <c r="BD42" s="34"/>
      <c r="BE42" s="32"/>
      <c r="BF42" s="32"/>
      <c r="BG42" s="32"/>
      <c r="BH42" s="32"/>
      <c r="BI42" s="32"/>
      <c r="BJ42" s="32"/>
      <c r="BK42" s="32"/>
      <c r="BL42" s="8"/>
      <c r="BM42" s="33"/>
      <c r="BN42" s="15"/>
      <c r="BO42" s="35"/>
      <c r="BP42" s="32"/>
      <c r="BQ42" s="33"/>
      <c r="BR42" s="34"/>
      <c r="BS42" s="33"/>
      <c r="BT42" s="34"/>
      <c r="BU42" s="33"/>
      <c r="BV42" s="34"/>
      <c r="BW42" s="32"/>
      <c r="BX42" s="32"/>
      <c r="BY42" s="32"/>
      <c r="BZ42" s="32"/>
      <c r="CA42" s="32"/>
      <c r="CB42" s="32"/>
      <c r="CC42" s="32"/>
      <c r="CD42" s="8"/>
      <c r="CE42" s="33"/>
      <c r="CF42" s="15"/>
      <c r="CG42" s="35"/>
      <c r="CH42" s="32"/>
      <c r="CI42" s="33"/>
      <c r="CJ42" s="34"/>
    </row>
    <row r="43" spans="1:102" ht="15.75" x14ac:dyDescent="0.25">
      <c r="A43" s="8"/>
      <c r="B43" s="8"/>
      <c r="C43" s="8"/>
      <c r="D43" s="31"/>
      <c r="E43" s="8"/>
      <c r="F43" s="8"/>
      <c r="G43" s="8"/>
      <c r="H43" s="8"/>
      <c r="I43" s="8"/>
      <c r="J43" s="8"/>
      <c r="K43" s="8"/>
      <c r="L43" s="8"/>
      <c r="N43" s="32"/>
      <c r="O43" s="33"/>
      <c r="P43" s="34"/>
      <c r="Q43" s="33"/>
      <c r="R43" s="34"/>
      <c r="S43" s="33"/>
      <c r="T43" s="34"/>
      <c r="U43" s="32"/>
      <c r="V43" s="32"/>
      <c r="W43" s="32"/>
      <c r="X43" s="32"/>
      <c r="Y43" s="32"/>
      <c r="Z43" s="32"/>
      <c r="AA43" s="32"/>
      <c r="AB43" s="8"/>
      <c r="AC43" s="33"/>
      <c r="AD43" s="15"/>
      <c r="AE43" s="35"/>
      <c r="AF43" s="32"/>
      <c r="AG43" s="36"/>
      <c r="AH43" s="34"/>
      <c r="AI43" s="36"/>
      <c r="AJ43" s="34"/>
      <c r="AK43" s="36"/>
      <c r="AL43" s="34"/>
      <c r="AM43" s="32"/>
      <c r="AN43" s="32"/>
      <c r="AO43" s="32"/>
      <c r="AP43" s="32"/>
      <c r="AQ43" s="32"/>
      <c r="AR43" s="32"/>
      <c r="AS43" s="32"/>
      <c r="AT43" s="8"/>
      <c r="AU43" s="36"/>
      <c r="AV43" s="15"/>
      <c r="AW43" s="35"/>
      <c r="AX43" s="32"/>
      <c r="AY43" s="33"/>
      <c r="AZ43" s="34"/>
      <c r="BA43" s="33"/>
      <c r="BB43" s="34"/>
      <c r="BC43" s="33"/>
      <c r="BD43" s="34"/>
      <c r="BE43" s="32"/>
      <c r="BF43" s="32"/>
      <c r="BG43" s="32"/>
      <c r="BH43" s="32"/>
      <c r="BI43" s="32"/>
      <c r="BJ43" s="32"/>
      <c r="BK43" s="32"/>
      <c r="BL43" s="8"/>
      <c r="BM43" s="33"/>
      <c r="BN43" s="15"/>
      <c r="BO43" s="35"/>
      <c r="BP43" s="32"/>
      <c r="BQ43" s="33"/>
      <c r="BR43" s="34"/>
      <c r="BS43" s="33"/>
      <c r="BT43" s="34"/>
      <c r="BU43" s="33"/>
      <c r="BV43" s="34"/>
      <c r="BW43" s="32"/>
      <c r="BX43" s="32"/>
      <c r="BY43" s="32"/>
      <c r="BZ43" s="32"/>
      <c r="CA43" s="32"/>
      <c r="CB43" s="32"/>
      <c r="CC43" s="32"/>
      <c r="CD43" s="8"/>
      <c r="CE43" s="33"/>
      <c r="CF43" s="15"/>
      <c r="CG43" s="35"/>
      <c r="CH43" s="32"/>
      <c r="CI43" s="33"/>
      <c r="CJ43" s="34"/>
    </row>
    <row r="44" spans="1:102" ht="15.75" x14ac:dyDescent="0.25">
      <c r="D44" s="31"/>
      <c r="N44" s="32"/>
      <c r="O44" s="33"/>
      <c r="P44" s="34"/>
      <c r="Q44" s="33"/>
      <c r="R44" s="34"/>
      <c r="S44" s="33"/>
      <c r="T44" s="34"/>
      <c r="U44" s="32"/>
      <c r="V44" s="32"/>
      <c r="W44" s="32"/>
      <c r="X44" s="32"/>
      <c r="Y44" s="32"/>
      <c r="Z44" s="32"/>
      <c r="AA44" s="32"/>
      <c r="AB44" s="8"/>
      <c r="AC44" s="33"/>
      <c r="AD44" s="15"/>
      <c r="AE44" s="35"/>
      <c r="AF44" s="32"/>
      <c r="AG44" s="36"/>
      <c r="AH44" s="34"/>
      <c r="AI44" s="36"/>
      <c r="AJ44" s="34"/>
      <c r="AK44" s="36"/>
      <c r="AL44" s="34"/>
      <c r="AM44" s="32"/>
      <c r="AN44" s="32"/>
      <c r="AO44" s="32"/>
      <c r="AP44" s="32"/>
      <c r="AQ44" s="32"/>
      <c r="AR44" s="32"/>
      <c r="AS44" s="32"/>
      <c r="AT44" s="8"/>
      <c r="AU44" s="36"/>
      <c r="AV44" s="15"/>
      <c r="AW44" s="35"/>
      <c r="AX44" s="32"/>
      <c r="AY44" s="33"/>
      <c r="AZ44" s="34"/>
      <c r="BA44" s="33"/>
      <c r="BB44" s="34"/>
      <c r="BC44" s="33"/>
      <c r="BD44" s="34"/>
      <c r="BE44" s="32"/>
      <c r="BF44" s="32"/>
      <c r="BG44" s="32"/>
      <c r="BH44" s="32"/>
      <c r="BI44" s="32"/>
      <c r="BJ44" s="32"/>
      <c r="BK44" s="32"/>
      <c r="BL44" s="8"/>
      <c r="BM44" s="33"/>
      <c r="BN44" s="15"/>
      <c r="BO44" s="35"/>
      <c r="BP44" s="32"/>
      <c r="BQ44" s="33"/>
      <c r="BR44" s="34"/>
      <c r="BS44" s="33"/>
      <c r="BT44" s="34"/>
      <c r="BU44" s="33"/>
      <c r="BV44" s="34"/>
      <c r="BW44" s="32"/>
      <c r="BX44" s="32"/>
      <c r="BY44" s="32"/>
      <c r="BZ44" s="32"/>
      <c r="CA44" s="32"/>
      <c r="CB44" s="32"/>
      <c r="CC44" s="32"/>
      <c r="CD44" s="8"/>
      <c r="CE44" s="33"/>
      <c r="CF44" s="15"/>
      <c r="CG44" s="35"/>
      <c r="CH44" s="32"/>
      <c r="CI44" s="33"/>
      <c r="CJ44" s="34"/>
    </row>
    <row r="45" spans="1:102" ht="15.75" x14ac:dyDescent="0.25">
      <c r="D45" s="7"/>
      <c r="N45" s="32"/>
      <c r="O45" s="33"/>
      <c r="P45" s="34"/>
      <c r="Q45" s="33"/>
      <c r="R45" s="34"/>
      <c r="S45" s="33"/>
      <c r="T45" s="34"/>
      <c r="U45" s="32"/>
      <c r="V45" s="32"/>
      <c r="W45" s="32"/>
      <c r="X45" s="32"/>
      <c r="Y45" s="32"/>
      <c r="Z45" s="32"/>
      <c r="AA45" s="32"/>
      <c r="AB45" s="8"/>
      <c r="AC45" s="33"/>
      <c r="AD45" s="15"/>
      <c r="AE45" s="35"/>
      <c r="AF45" s="32"/>
      <c r="AG45" s="36"/>
      <c r="AH45" s="34"/>
      <c r="AI45" s="36"/>
      <c r="AJ45" s="34"/>
      <c r="AK45" s="36"/>
      <c r="AL45" s="34"/>
      <c r="AM45" s="32"/>
      <c r="AN45" s="32"/>
      <c r="AO45" s="32"/>
      <c r="AP45" s="32"/>
      <c r="AQ45" s="32"/>
      <c r="AR45" s="32"/>
      <c r="AS45" s="32"/>
      <c r="AT45" s="8"/>
      <c r="AU45" s="36"/>
      <c r="AV45" s="15"/>
      <c r="AW45" s="35"/>
      <c r="AX45" s="32"/>
      <c r="AY45" s="33"/>
      <c r="AZ45" s="34"/>
      <c r="BA45" s="33"/>
      <c r="BB45" s="34"/>
      <c r="BC45" s="33"/>
      <c r="BD45" s="34"/>
      <c r="BE45" s="32"/>
      <c r="BF45" s="32"/>
      <c r="BG45" s="32"/>
      <c r="BH45" s="32"/>
      <c r="BI45" s="32"/>
      <c r="BJ45" s="32"/>
      <c r="BK45" s="32"/>
      <c r="BL45" s="8"/>
      <c r="BM45" s="33"/>
      <c r="BN45" s="15"/>
      <c r="BO45" s="35"/>
      <c r="BP45" s="32"/>
      <c r="BQ45" s="33"/>
      <c r="BR45" s="34"/>
      <c r="BS45" s="33"/>
      <c r="BT45" s="34"/>
      <c r="BU45" s="33"/>
      <c r="BV45" s="34"/>
      <c r="BW45" s="32"/>
      <c r="BX45" s="32"/>
      <c r="BY45" s="32"/>
      <c r="BZ45" s="32"/>
      <c r="CA45" s="32"/>
      <c r="CB45" s="32"/>
      <c r="CC45" s="32"/>
      <c r="CD45" s="8"/>
      <c r="CE45" s="33"/>
      <c r="CF45" s="15"/>
      <c r="CG45" s="35"/>
      <c r="CH45" s="32"/>
      <c r="CI45" s="33"/>
      <c r="CJ45" s="34"/>
    </row>
    <row r="46" spans="1:102" ht="15.75" x14ac:dyDescent="0.25">
      <c r="D46" s="7"/>
      <c r="N46" s="32"/>
      <c r="O46" s="33"/>
      <c r="P46" s="34"/>
      <c r="Q46" s="33"/>
      <c r="R46" s="34"/>
      <c r="S46" s="33"/>
      <c r="T46" s="34"/>
      <c r="U46" s="32"/>
      <c r="V46" s="32"/>
      <c r="W46" s="32"/>
      <c r="X46" s="32"/>
      <c r="Y46" s="32"/>
      <c r="Z46" s="32"/>
      <c r="AA46" s="32"/>
      <c r="AB46" s="8"/>
      <c r="AC46" s="33"/>
      <c r="AD46" s="15"/>
      <c r="AE46" s="35"/>
      <c r="AF46" s="32"/>
      <c r="AG46" s="36"/>
      <c r="AH46" s="34"/>
      <c r="AI46" s="36"/>
      <c r="AJ46" s="34"/>
      <c r="AK46" s="36"/>
      <c r="AL46" s="34"/>
      <c r="AM46" s="32"/>
      <c r="AN46" s="32"/>
      <c r="AO46" s="32"/>
      <c r="AP46" s="32"/>
      <c r="AQ46" s="32"/>
      <c r="AR46" s="32"/>
      <c r="AS46" s="32"/>
      <c r="AT46" s="8"/>
      <c r="AU46" s="36"/>
      <c r="AV46" s="15"/>
      <c r="AW46" s="35"/>
      <c r="AX46" s="32"/>
      <c r="AY46" s="33"/>
      <c r="AZ46" s="34"/>
      <c r="BA46" s="33"/>
      <c r="BB46" s="34"/>
      <c r="BC46" s="33"/>
      <c r="BD46" s="34"/>
      <c r="BE46" s="32"/>
      <c r="BF46" s="32"/>
      <c r="BG46" s="32"/>
      <c r="BH46" s="32"/>
      <c r="BI46" s="32"/>
      <c r="BJ46" s="32"/>
      <c r="BK46" s="32"/>
      <c r="BL46" s="8"/>
      <c r="BM46" s="33"/>
      <c r="BN46" s="15"/>
      <c r="BO46" s="35"/>
      <c r="BP46" s="32"/>
      <c r="BQ46" s="33"/>
      <c r="BR46" s="34"/>
      <c r="BS46" s="33"/>
      <c r="BT46" s="34"/>
      <c r="BU46" s="33"/>
      <c r="BV46" s="34"/>
      <c r="BW46" s="32"/>
      <c r="BX46" s="32"/>
      <c r="BY46" s="32"/>
      <c r="BZ46" s="32"/>
      <c r="CA46" s="32"/>
      <c r="CB46" s="32"/>
      <c r="CC46" s="32"/>
      <c r="CD46" s="8"/>
      <c r="CE46" s="33"/>
      <c r="CF46" s="15"/>
      <c r="CG46" s="35"/>
      <c r="CH46" s="32"/>
      <c r="CI46" s="33"/>
      <c r="CJ46" s="34"/>
    </row>
    <row r="47" spans="1:102" ht="15.75" x14ac:dyDescent="0.25">
      <c r="D47" s="7"/>
      <c r="N47" s="32"/>
      <c r="O47" s="33"/>
      <c r="P47" s="34"/>
      <c r="Q47" s="33"/>
      <c r="R47" s="34"/>
      <c r="S47" s="33"/>
      <c r="T47" s="34"/>
      <c r="U47" s="32"/>
      <c r="V47" s="32"/>
      <c r="W47" s="32"/>
      <c r="X47" s="32"/>
      <c r="Y47" s="32"/>
      <c r="Z47" s="32"/>
      <c r="AA47" s="32"/>
      <c r="AB47" s="8"/>
      <c r="AC47" s="33"/>
      <c r="AD47" s="15"/>
      <c r="AE47" s="35"/>
      <c r="AF47" s="32"/>
      <c r="AG47" s="36"/>
      <c r="AH47" s="34"/>
      <c r="AI47" s="36"/>
      <c r="AJ47" s="34"/>
      <c r="AK47" s="36"/>
      <c r="AL47" s="34"/>
      <c r="AM47" s="32"/>
      <c r="AN47" s="32"/>
      <c r="AO47" s="32"/>
      <c r="AP47" s="32"/>
      <c r="AQ47" s="32"/>
      <c r="AR47" s="32"/>
      <c r="AS47" s="32"/>
      <c r="AT47" s="8"/>
      <c r="AU47" s="36"/>
      <c r="AV47" s="15"/>
      <c r="AW47" s="35"/>
      <c r="AX47" s="32"/>
      <c r="AY47" s="33"/>
      <c r="AZ47" s="34"/>
      <c r="BA47" s="33"/>
      <c r="BB47" s="34"/>
      <c r="BC47" s="33"/>
      <c r="BD47" s="34"/>
      <c r="BE47" s="32"/>
      <c r="BF47" s="32"/>
      <c r="BG47" s="32"/>
      <c r="BH47" s="32"/>
      <c r="BI47" s="32"/>
      <c r="BJ47" s="32"/>
      <c r="BK47" s="32"/>
      <c r="BL47" s="8"/>
      <c r="BM47" s="33"/>
      <c r="BN47" s="15"/>
      <c r="BO47" s="35"/>
      <c r="BP47" s="32"/>
      <c r="BQ47" s="33"/>
      <c r="BR47" s="34"/>
      <c r="BS47" s="33"/>
      <c r="BT47" s="34"/>
      <c r="BU47" s="33"/>
      <c r="BV47" s="34"/>
      <c r="BW47" s="32"/>
      <c r="BX47" s="32"/>
      <c r="BY47" s="32"/>
      <c r="BZ47" s="32"/>
      <c r="CA47" s="32"/>
      <c r="CB47" s="32"/>
      <c r="CC47" s="32"/>
      <c r="CD47" s="8"/>
      <c r="CE47" s="33"/>
      <c r="CF47" s="15"/>
      <c r="CG47" s="35"/>
      <c r="CH47" s="32"/>
      <c r="CI47" s="33"/>
      <c r="CJ47" s="34"/>
    </row>
    <row r="48" spans="1:102" ht="15.75" x14ac:dyDescent="0.25">
      <c r="D48" s="7"/>
      <c r="N48" s="32"/>
      <c r="O48" s="33"/>
      <c r="P48" s="34"/>
      <c r="Q48" s="33"/>
      <c r="R48" s="34"/>
      <c r="S48" s="33"/>
      <c r="T48" s="34"/>
      <c r="U48" s="32"/>
      <c r="V48" s="32"/>
      <c r="W48" s="32"/>
      <c r="X48" s="32"/>
      <c r="Y48" s="32"/>
      <c r="Z48" s="32"/>
      <c r="AA48" s="32"/>
      <c r="AB48" s="8"/>
      <c r="AC48" s="33"/>
      <c r="AD48" s="15"/>
      <c r="AE48" s="35"/>
      <c r="AF48" s="32"/>
      <c r="AG48" s="36"/>
      <c r="AH48" s="34"/>
      <c r="AI48" s="36"/>
      <c r="AJ48" s="34"/>
      <c r="AK48" s="36"/>
      <c r="AL48" s="34"/>
      <c r="AM48" s="32"/>
      <c r="AN48" s="32"/>
      <c r="AO48" s="32"/>
      <c r="AP48" s="32"/>
      <c r="AQ48" s="32"/>
      <c r="AR48" s="32"/>
      <c r="AS48" s="32"/>
      <c r="AT48" s="8"/>
      <c r="AU48" s="36"/>
      <c r="AV48" s="15"/>
      <c r="AW48" s="35"/>
      <c r="AX48" s="32"/>
      <c r="AY48" s="33"/>
      <c r="AZ48" s="34"/>
      <c r="BA48" s="33"/>
      <c r="BB48" s="34"/>
      <c r="BC48" s="33"/>
      <c r="BD48" s="34"/>
      <c r="BE48" s="32"/>
      <c r="BF48" s="32"/>
      <c r="BG48" s="32"/>
      <c r="BH48" s="32"/>
      <c r="BI48" s="32"/>
      <c r="BJ48" s="32"/>
      <c r="BK48" s="32"/>
      <c r="BL48" s="8"/>
      <c r="BM48" s="33"/>
      <c r="BN48" s="15"/>
      <c r="BO48" s="35"/>
      <c r="BP48" s="32"/>
      <c r="BQ48" s="33"/>
      <c r="BR48" s="34"/>
      <c r="BS48" s="33"/>
      <c r="BT48" s="34"/>
      <c r="BU48" s="33"/>
      <c r="BV48" s="34"/>
      <c r="BW48" s="32"/>
      <c r="BX48" s="32"/>
      <c r="BY48" s="32"/>
      <c r="BZ48" s="32"/>
      <c r="CA48" s="32"/>
      <c r="CB48" s="32"/>
      <c r="CC48" s="32"/>
      <c r="CD48" s="8"/>
      <c r="CE48" s="33"/>
      <c r="CF48" s="15"/>
      <c r="CG48" s="35"/>
      <c r="CH48" s="32"/>
      <c r="CI48" s="33"/>
      <c r="CJ48" s="34"/>
    </row>
    <row r="49" spans="2:88" ht="15.75" x14ac:dyDescent="0.25">
      <c r="D49" s="31"/>
      <c r="N49" s="32"/>
      <c r="O49" s="33"/>
      <c r="P49" s="34"/>
      <c r="Q49" s="33"/>
      <c r="R49" s="34"/>
      <c r="S49" s="33"/>
      <c r="T49" s="34"/>
      <c r="U49" s="32"/>
      <c r="V49" s="32"/>
      <c r="W49" s="32"/>
      <c r="X49" s="32"/>
      <c r="Y49" s="32"/>
      <c r="Z49" s="32"/>
      <c r="AA49" s="32"/>
      <c r="AB49" s="8"/>
      <c r="AC49" s="33"/>
      <c r="AD49" s="15"/>
      <c r="AE49" s="35"/>
      <c r="AF49" s="32"/>
      <c r="AG49" s="36"/>
      <c r="AH49" s="34"/>
      <c r="AI49" s="36"/>
      <c r="AJ49" s="34"/>
      <c r="AK49" s="36"/>
      <c r="AL49" s="34"/>
      <c r="AM49" s="32"/>
      <c r="AN49" s="32"/>
      <c r="AO49" s="32"/>
      <c r="AP49" s="32"/>
      <c r="AQ49" s="32"/>
      <c r="AR49" s="32"/>
      <c r="AS49" s="32"/>
      <c r="AT49" s="8"/>
      <c r="AU49" s="36"/>
      <c r="AV49" s="15"/>
      <c r="AW49" s="35"/>
      <c r="AX49" s="32"/>
      <c r="AY49" s="33"/>
      <c r="AZ49" s="34"/>
      <c r="BA49" s="33"/>
      <c r="BB49" s="34"/>
      <c r="BC49" s="33"/>
      <c r="BD49" s="34"/>
      <c r="BE49" s="32"/>
      <c r="BF49" s="32"/>
      <c r="BG49" s="32"/>
      <c r="BH49" s="32"/>
      <c r="BI49" s="32"/>
      <c r="BJ49" s="32"/>
      <c r="BK49" s="32"/>
      <c r="BL49" s="8"/>
      <c r="BM49" s="33"/>
      <c r="BN49" s="15"/>
      <c r="BO49" s="35"/>
      <c r="BP49" s="32"/>
      <c r="BQ49" s="33"/>
      <c r="BR49" s="34"/>
      <c r="BS49" s="33"/>
      <c r="BT49" s="34"/>
      <c r="BU49" s="33"/>
      <c r="BV49" s="34"/>
      <c r="BW49" s="32"/>
      <c r="BX49" s="32"/>
      <c r="BY49" s="32"/>
      <c r="BZ49" s="32"/>
      <c r="CA49" s="32"/>
      <c r="CB49" s="32"/>
      <c r="CC49" s="32"/>
      <c r="CD49" s="8"/>
      <c r="CE49" s="33"/>
      <c r="CF49" s="15"/>
      <c r="CG49" s="35"/>
      <c r="CH49" s="32"/>
      <c r="CI49" s="33"/>
      <c r="CJ49" s="34"/>
    </row>
    <row r="50" spans="2:88" ht="15.75" x14ac:dyDescent="0.25">
      <c r="D50" s="31"/>
      <c r="N50" s="32"/>
      <c r="O50" s="33"/>
      <c r="P50" s="34"/>
      <c r="Q50" s="33"/>
      <c r="R50" s="34"/>
      <c r="S50" s="33"/>
      <c r="T50" s="34"/>
      <c r="U50" s="32"/>
      <c r="V50" s="32"/>
      <c r="W50" s="32"/>
      <c r="X50" s="32"/>
      <c r="Y50" s="32"/>
      <c r="Z50" s="32"/>
      <c r="AA50" s="32"/>
      <c r="AB50" s="8"/>
      <c r="AC50" s="33"/>
      <c r="AD50" s="15"/>
      <c r="AE50" s="35"/>
      <c r="AF50" s="32"/>
      <c r="AG50" s="36"/>
      <c r="AH50" s="34"/>
      <c r="AI50" s="36"/>
      <c r="AJ50" s="34"/>
      <c r="AK50" s="36"/>
      <c r="AL50" s="34"/>
      <c r="AM50" s="32"/>
      <c r="AN50" s="32"/>
      <c r="AO50" s="32"/>
      <c r="AP50" s="32"/>
      <c r="AQ50" s="32"/>
      <c r="AR50" s="32"/>
      <c r="AS50" s="32"/>
      <c r="AT50" s="8"/>
      <c r="AU50" s="36"/>
      <c r="AV50" s="15"/>
      <c r="AW50" s="35"/>
      <c r="AX50" s="32"/>
      <c r="AY50" s="33"/>
      <c r="AZ50" s="34"/>
      <c r="BA50" s="33"/>
      <c r="BB50" s="34"/>
      <c r="BC50" s="33"/>
      <c r="BD50" s="34"/>
      <c r="BE50" s="32"/>
      <c r="BF50" s="32"/>
      <c r="BG50" s="32"/>
      <c r="BH50" s="32"/>
      <c r="BI50" s="32"/>
      <c r="BJ50" s="32"/>
      <c r="BK50" s="32"/>
      <c r="BL50" s="8"/>
      <c r="BM50" s="33"/>
      <c r="BN50" s="15"/>
      <c r="BO50" s="35"/>
      <c r="BP50" s="32"/>
      <c r="BQ50" s="33"/>
      <c r="BR50" s="34"/>
      <c r="BS50" s="33"/>
      <c r="BT50" s="34"/>
      <c r="BU50" s="33"/>
      <c r="BV50" s="34"/>
      <c r="BW50" s="32"/>
      <c r="BX50" s="32"/>
      <c r="BY50" s="32"/>
      <c r="BZ50" s="32"/>
      <c r="CA50" s="32"/>
      <c r="CB50" s="32"/>
      <c r="CC50" s="32"/>
      <c r="CD50" s="8"/>
      <c r="CE50" s="33"/>
      <c r="CF50" s="15"/>
      <c r="CG50" s="35"/>
      <c r="CH50" s="32"/>
      <c r="CI50" s="33"/>
      <c r="CJ50" s="34"/>
    </row>
    <row r="51" spans="2:88" ht="15.75" x14ac:dyDescent="0.25">
      <c r="B51" s="23"/>
      <c r="C51" s="24"/>
      <c r="D51" s="24"/>
      <c r="N51" s="32"/>
      <c r="O51" s="33"/>
      <c r="P51" s="34"/>
      <c r="Q51" s="33"/>
      <c r="R51" s="34"/>
      <c r="S51" s="33"/>
      <c r="T51" s="34"/>
      <c r="U51" s="32"/>
      <c r="V51" s="32"/>
      <c r="W51" s="32"/>
      <c r="X51" s="32"/>
      <c r="Y51" s="32"/>
      <c r="Z51" s="32"/>
      <c r="AA51" s="32"/>
      <c r="AB51" s="8"/>
      <c r="AC51" s="33"/>
      <c r="AD51" s="15"/>
      <c r="AE51" s="35"/>
      <c r="AF51" s="32"/>
      <c r="AG51" s="36"/>
      <c r="AH51" s="34"/>
      <c r="AI51" s="36"/>
      <c r="AJ51" s="34"/>
      <c r="AK51" s="36"/>
      <c r="AL51" s="34"/>
      <c r="AM51" s="32"/>
      <c r="AN51" s="32"/>
      <c r="AO51" s="32"/>
      <c r="AP51" s="32"/>
      <c r="AQ51" s="32"/>
      <c r="AR51" s="32"/>
      <c r="AS51" s="32"/>
      <c r="AT51" s="8"/>
      <c r="AU51" s="36"/>
      <c r="AV51" s="15"/>
      <c r="AW51" s="35"/>
      <c r="AX51" s="32"/>
      <c r="AY51" s="33"/>
      <c r="AZ51" s="34"/>
      <c r="BA51" s="33"/>
      <c r="BB51" s="34"/>
      <c r="BC51" s="33"/>
      <c r="BD51" s="34"/>
      <c r="BE51" s="32"/>
      <c r="BF51" s="32"/>
      <c r="BG51" s="32"/>
      <c r="BH51" s="32"/>
      <c r="BI51" s="32"/>
      <c r="BJ51" s="32"/>
      <c r="BK51" s="32"/>
      <c r="BL51" s="8"/>
      <c r="BM51" s="33"/>
      <c r="BN51" s="15"/>
      <c r="BO51" s="35"/>
      <c r="BP51" s="32"/>
      <c r="BQ51" s="33"/>
      <c r="BR51" s="34"/>
      <c r="BS51" s="33"/>
      <c r="BT51" s="34"/>
      <c r="BU51" s="33"/>
      <c r="BV51" s="34"/>
      <c r="BW51" s="32"/>
      <c r="BX51" s="32"/>
      <c r="BY51" s="32"/>
      <c r="BZ51" s="32"/>
      <c r="CA51" s="32"/>
      <c r="CB51" s="32"/>
      <c r="CC51" s="32"/>
      <c r="CD51" s="8"/>
      <c r="CE51" s="33"/>
      <c r="CF51" s="15"/>
      <c r="CG51" s="35"/>
      <c r="CH51" s="32"/>
      <c r="CI51" s="33"/>
      <c r="CJ51" s="34"/>
    </row>
    <row r="52" spans="2:88" ht="15.75" x14ac:dyDescent="0.25">
      <c r="N52" s="32"/>
      <c r="O52" s="33"/>
      <c r="P52" s="34"/>
      <c r="Q52" s="33"/>
      <c r="R52" s="34"/>
      <c r="S52" s="33"/>
      <c r="T52" s="34"/>
      <c r="U52" s="32"/>
      <c r="V52" s="32"/>
      <c r="W52" s="32"/>
      <c r="X52" s="32"/>
      <c r="Y52" s="32"/>
      <c r="Z52" s="32"/>
      <c r="AA52" s="32"/>
      <c r="AB52" s="8"/>
      <c r="AC52" s="33"/>
      <c r="AD52" s="15"/>
      <c r="AE52" s="35"/>
      <c r="AF52" s="32"/>
      <c r="AG52" s="36"/>
      <c r="AH52" s="34"/>
      <c r="AI52" s="36"/>
      <c r="AJ52" s="34"/>
      <c r="AK52" s="36"/>
      <c r="AL52" s="34"/>
      <c r="AM52" s="32"/>
      <c r="AN52" s="32"/>
      <c r="AO52" s="32"/>
      <c r="AP52" s="32"/>
      <c r="AQ52" s="32"/>
      <c r="AR52" s="32"/>
      <c r="AS52" s="32"/>
      <c r="AT52" s="8"/>
      <c r="AU52" s="36"/>
      <c r="AV52" s="15"/>
      <c r="AW52" s="35"/>
      <c r="AX52" s="32"/>
      <c r="AY52" s="33"/>
      <c r="AZ52" s="34"/>
      <c r="BA52" s="33"/>
      <c r="BB52" s="34"/>
      <c r="BC52" s="33"/>
      <c r="BD52" s="34"/>
      <c r="BE52" s="32"/>
      <c r="BF52" s="32"/>
      <c r="BG52" s="32"/>
      <c r="BH52" s="32"/>
      <c r="BI52" s="32"/>
      <c r="BJ52" s="32"/>
      <c r="BK52" s="32"/>
      <c r="BL52" s="8"/>
      <c r="BM52" s="33"/>
      <c r="BN52" s="15"/>
      <c r="BO52" s="35"/>
      <c r="BP52" s="32"/>
      <c r="BQ52" s="33"/>
      <c r="BR52" s="34"/>
      <c r="BS52" s="33"/>
      <c r="BT52" s="34"/>
      <c r="BU52" s="33"/>
      <c r="BV52" s="34"/>
      <c r="BW52" s="32"/>
      <c r="BX52" s="32"/>
      <c r="BY52" s="32"/>
      <c r="BZ52" s="32"/>
      <c r="CA52" s="32"/>
      <c r="CB52" s="32"/>
      <c r="CC52" s="32"/>
      <c r="CD52" s="8"/>
      <c r="CE52" s="33"/>
      <c r="CF52" s="15"/>
      <c r="CG52" s="35"/>
      <c r="CH52" s="32"/>
      <c r="CI52" s="33"/>
      <c r="CJ52" s="34"/>
    </row>
    <row r="53" spans="2:88" ht="15.75" x14ac:dyDescent="0.25">
      <c r="N53" s="32"/>
      <c r="O53" s="33"/>
      <c r="P53" s="34"/>
      <c r="Q53" s="33"/>
      <c r="R53" s="34"/>
      <c r="S53" s="33"/>
      <c r="T53" s="34"/>
      <c r="U53" s="32"/>
      <c r="V53" s="32"/>
      <c r="W53" s="32"/>
      <c r="X53" s="32"/>
      <c r="Y53" s="32"/>
      <c r="Z53" s="32"/>
      <c r="AA53" s="32"/>
      <c r="AB53" s="8"/>
      <c r="AC53" s="33"/>
      <c r="AD53" s="15"/>
      <c r="AE53" s="35"/>
      <c r="AF53" s="32"/>
      <c r="AG53" s="36"/>
      <c r="AH53" s="34"/>
      <c r="AI53" s="36"/>
      <c r="AJ53" s="34"/>
      <c r="AK53" s="36"/>
      <c r="AL53" s="34"/>
      <c r="AM53" s="32"/>
      <c r="AN53" s="32"/>
      <c r="AO53" s="32"/>
      <c r="AP53" s="32"/>
      <c r="AQ53" s="32"/>
      <c r="AR53" s="32"/>
      <c r="AS53" s="32"/>
      <c r="AT53" s="8"/>
      <c r="AU53" s="36"/>
      <c r="AV53" s="15"/>
      <c r="AW53" s="35"/>
      <c r="AX53" s="32"/>
      <c r="AY53" s="33"/>
      <c r="AZ53" s="34"/>
      <c r="BA53" s="33"/>
      <c r="BB53" s="34"/>
      <c r="BC53" s="33"/>
      <c r="BD53" s="34"/>
      <c r="BE53" s="32"/>
      <c r="BF53" s="32"/>
      <c r="BG53" s="32"/>
      <c r="BH53" s="32"/>
      <c r="BI53" s="32"/>
      <c r="BJ53" s="32"/>
      <c r="BK53" s="32"/>
      <c r="BL53" s="8"/>
      <c r="BM53" s="33"/>
      <c r="BN53" s="15"/>
      <c r="BO53" s="35"/>
      <c r="BP53" s="32"/>
      <c r="BQ53" s="33"/>
      <c r="BR53" s="34"/>
      <c r="BS53" s="33"/>
      <c r="BT53" s="34"/>
      <c r="BU53" s="33"/>
      <c r="BV53" s="34"/>
      <c r="BW53" s="32"/>
      <c r="BX53" s="32"/>
      <c r="BY53" s="32"/>
      <c r="BZ53" s="32"/>
      <c r="CA53" s="32"/>
      <c r="CB53" s="32"/>
      <c r="CC53" s="32"/>
      <c r="CD53" s="8"/>
      <c r="CE53" s="33"/>
      <c r="CF53" s="15"/>
      <c r="CG53" s="35"/>
      <c r="CH53" s="32"/>
      <c r="CI53" s="33"/>
      <c r="CJ53" s="34"/>
    </row>
    <row r="54" spans="2:88" ht="15.75" x14ac:dyDescent="0.25">
      <c r="N54" s="32"/>
      <c r="O54" s="33"/>
      <c r="P54" s="34"/>
      <c r="Q54" s="33"/>
      <c r="R54" s="34"/>
      <c r="S54" s="33"/>
      <c r="T54" s="34"/>
      <c r="U54" s="32"/>
      <c r="V54" s="32"/>
      <c r="W54" s="32"/>
      <c r="X54" s="32"/>
      <c r="Y54" s="32"/>
      <c r="Z54" s="32"/>
      <c r="AA54" s="32"/>
      <c r="AB54" s="8"/>
      <c r="AC54" s="33"/>
      <c r="AD54" s="15"/>
      <c r="AE54" s="35"/>
      <c r="AF54" s="32"/>
      <c r="AG54" s="36"/>
      <c r="AH54" s="34"/>
      <c r="AI54" s="36"/>
      <c r="AJ54" s="34"/>
      <c r="AK54" s="36"/>
      <c r="AL54" s="34"/>
      <c r="AM54" s="32"/>
      <c r="AN54" s="32"/>
      <c r="AO54" s="32"/>
      <c r="AP54" s="32"/>
      <c r="AQ54" s="32"/>
      <c r="AR54" s="32"/>
      <c r="AS54" s="32"/>
      <c r="AT54" s="8"/>
      <c r="AU54" s="36"/>
      <c r="AV54" s="15"/>
      <c r="AW54" s="35"/>
      <c r="AX54" s="32"/>
      <c r="AY54" s="33"/>
      <c r="AZ54" s="34"/>
      <c r="BA54" s="33"/>
      <c r="BB54" s="34"/>
      <c r="BC54" s="33"/>
      <c r="BD54" s="34"/>
      <c r="BE54" s="32"/>
      <c r="BF54" s="32"/>
      <c r="BG54" s="32"/>
      <c r="BH54" s="32"/>
      <c r="BI54" s="32"/>
      <c r="BJ54" s="32"/>
      <c r="BK54" s="32"/>
      <c r="BL54" s="8"/>
      <c r="BM54" s="33"/>
      <c r="BN54" s="15"/>
      <c r="BO54" s="35"/>
      <c r="BP54" s="32"/>
      <c r="BQ54" s="33"/>
      <c r="BR54" s="34"/>
      <c r="BS54" s="33"/>
      <c r="BT54" s="34"/>
      <c r="BU54" s="33"/>
      <c r="BV54" s="34"/>
      <c r="BW54" s="32"/>
      <c r="BX54" s="32"/>
      <c r="BY54" s="32"/>
      <c r="BZ54" s="32"/>
      <c r="CA54" s="32"/>
      <c r="CB54" s="32"/>
      <c r="CC54" s="32"/>
      <c r="CD54" s="8"/>
      <c r="CE54" s="33"/>
      <c r="CF54" s="15"/>
      <c r="CG54" s="35"/>
      <c r="CH54" s="32"/>
      <c r="CI54" s="33"/>
      <c r="CJ54" s="34"/>
    </row>
    <row r="55" spans="2:88" ht="15.75" x14ac:dyDescent="0.25">
      <c r="N55" s="32"/>
      <c r="O55" s="33"/>
      <c r="P55" s="34"/>
      <c r="Q55" s="33"/>
      <c r="R55" s="34"/>
      <c r="S55" s="33"/>
      <c r="T55" s="34"/>
      <c r="U55" s="32"/>
      <c r="V55" s="32"/>
      <c r="W55" s="32"/>
      <c r="X55" s="32"/>
      <c r="Y55" s="32"/>
      <c r="Z55" s="32"/>
      <c r="AA55" s="32"/>
      <c r="AB55" s="8"/>
      <c r="AC55" s="33"/>
      <c r="AD55" s="15"/>
      <c r="AE55" s="35"/>
      <c r="AF55" s="32"/>
      <c r="AG55" s="36"/>
      <c r="AH55" s="34"/>
      <c r="AI55" s="36"/>
      <c r="AJ55" s="34"/>
      <c r="AK55" s="36"/>
      <c r="AL55" s="34"/>
      <c r="AM55" s="32"/>
      <c r="AN55" s="32"/>
      <c r="AO55" s="32"/>
      <c r="AP55" s="32"/>
      <c r="AQ55" s="32"/>
      <c r="AR55" s="32"/>
      <c r="AS55" s="32"/>
      <c r="AT55" s="8"/>
      <c r="AU55" s="36"/>
      <c r="AV55" s="15"/>
      <c r="AW55" s="35"/>
      <c r="AX55" s="32"/>
      <c r="AY55" s="33"/>
      <c r="AZ55" s="34"/>
      <c r="BA55" s="33"/>
      <c r="BB55" s="34"/>
      <c r="BC55" s="33"/>
      <c r="BD55" s="34"/>
      <c r="BE55" s="32"/>
      <c r="BF55" s="32"/>
      <c r="BG55" s="32"/>
      <c r="BH55" s="32"/>
      <c r="BI55" s="32"/>
      <c r="BJ55" s="32"/>
      <c r="BK55" s="32"/>
      <c r="BL55" s="8"/>
      <c r="BM55" s="33"/>
      <c r="BN55" s="15"/>
      <c r="BO55" s="35"/>
      <c r="BP55" s="32"/>
      <c r="BQ55" s="33"/>
      <c r="BR55" s="34"/>
      <c r="BS55" s="33"/>
      <c r="BT55" s="34"/>
      <c r="BU55" s="33"/>
      <c r="BV55" s="34"/>
      <c r="BW55" s="32"/>
      <c r="BX55" s="32"/>
      <c r="BY55" s="32"/>
      <c r="BZ55" s="32"/>
      <c r="CA55" s="32"/>
      <c r="CB55" s="32"/>
      <c r="CC55" s="32"/>
      <c r="CD55" s="8"/>
      <c r="CE55" s="33"/>
      <c r="CF55" s="15"/>
      <c r="CG55" s="35"/>
      <c r="CH55" s="32"/>
      <c r="CI55" s="33"/>
      <c r="CJ55" s="34"/>
    </row>
    <row r="56" spans="2:88" ht="15.75" x14ac:dyDescent="0.25">
      <c r="N56" s="32"/>
      <c r="O56" s="33"/>
      <c r="P56" s="34"/>
      <c r="Q56" s="33"/>
      <c r="R56" s="34"/>
      <c r="S56" s="33"/>
      <c r="T56" s="34"/>
      <c r="U56" s="32"/>
      <c r="V56" s="32"/>
      <c r="W56" s="32"/>
      <c r="X56" s="32"/>
      <c r="Y56" s="32"/>
      <c r="Z56" s="32"/>
      <c r="AA56" s="32"/>
      <c r="AB56" s="8"/>
      <c r="AC56" s="33"/>
      <c r="AD56" s="15"/>
      <c r="AE56" s="35"/>
      <c r="AF56" s="32"/>
      <c r="AG56" s="36"/>
      <c r="AH56" s="34"/>
      <c r="AI56" s="36"/>
      <c r="AJ56" s="34"/>
      <c r="AK56" s="36"/>
      <c r="AL56" s="34"/>
      <c r="AM56" s="32"/>
      <c r="AN56" s="32"/>
      <c r="AO56" s="32"/>
      <c r="AP56" s="32"/>
      <c r="AQ56" s="32"/>
      <c r="AR56" s="32"/>
      <c r="AS56" s="32"/>
      <c r="AT56" s="8"/>
      <c r="AU56" s="36"/>
      <c r="AV56" s="15"/>
      <c r="AW56" s="35"/>
      <c r="AX56" s="32"/>
      <c r="AY56" s="33"/>
      <c r="AZ56" s="34"/>
      <c r="BA56" s="33"/>
      <c r="BB56" s="34"/>
      <c r="BC56" s="33"/>
      <c r="BD56" s="34"/>
      <c r="BE56" s="32"/>
      <c r="BF56" s="32"/>
      <c r="BG56" s="32"/>
      <c r="BH56" s="32"/>
      <c r="BI56" s="32"/>
      <c r="BJ56" s="32"/>
      <c r="BK56" s="32"/>
      <c r="BL56" s="8"/>
      <c r="BM56" s="33"/>
      <c r="BN56" s="15"/>
      <c r="BO56" s="35"/>
      <c r="BP56" s="32"/>
      <c r="BQ56" s="33"/>
      <c r="BR56" s="34"/>
      <c r="BS56" s="33"/>
      <c r="BT56" s="34"/>
      <c r="BU56" s="33"/>
      <c r="BV56" s="34"/>
      <c r="BW56" s="32"/>
      <c r="BX56" s="32"/>
      <c r="BY56" s="32"/>
      <c r="BZ56" s="32"/>
      <c r="CA56" s="32"/>
      <c r="CB56" s="32"/>
      <c r="CC56" s="32"/>
      <c r="CD56" s="8"/>
      <c r="CE56" s="33"/>
      <c r="CF56" s="15"/>
      <c r="CG56" s="35"/>
      <c r="CH56" s="32"/>
      <c r="CI56" s="33"/>
      <c r="CJ56" s="34"/>
    </row>
    <row r="57" spans="2:88" ht="15.75" x14ac:dyDescent="0.25">
      <c r="N57" s="32"/>
      <c r="O57" s="33"/>
      <c r="P57" s="34"/>
      <c r="Q57" s="33"/>
      <c r="R57" s="34"/>
      <c r="S57" s="33"/>
      <c r="T57" s="34"/>
      <c r="U57" s="32"/>
      <c r="V57" s="32"/>
      <c r="W57" s="32"/>
      <c r="X57" s="32"/>
      <c r="Y57" s="32"/>
      <c r="Z57" s="32"/>
      <c r="AA57" s="32"/>
      <c r="AB57" s="8"/>
      <c r="AC57" s="33"/>
      <c r="AD57" s="15"/>
      <c r="AE57" s="35"/>
      <c r="AF57" s="32"/>
      <c r="AG57" s="36"/>
      <c r="AH57" s="34"/>
      <c r="AI57" s="36"/>
      <c r="AJ57" s="34"/>
      <c r="AK57" s="36"/>
      <c r="AL57" s="34"/>
      <c r="AM57" s="32"/>
      <c r="AN57" s="32"/>
      <c r="AO57" s="32"/>
      <c r="AP57" s="32"/>
      <c r="AQ57" s="32"/>
      <c r="AR57" s="32"/>
      <c r="AS57" s="32"/>
      <c r="AT57" s="8"/>
      <c r="AU57" s="36"/>
      <c r="AV57" s="15"/>
      <c r="AW57" s="35"/>
      <c r="AX57" s="32"/>
      <c r="AY57" s="33"/>
      <c r="AZ57" s="34"/>
      <c r="BA57" s="33"/>
      <c r="BB57" s="34"/>
      <c r="BC57" s="33"/>
      <c r="BD57" s="34"/>
      <c r="BE57" s="32"/>
      <c r="BF57" s="32"/>
      <c r="BG57" s="32"/>
      <c r="BH57" s="32"/>
      <c r="BI57" s="32"/>
      <c r="BJ57" s="32"/>
      <c r="BK57" s="32"/>
      <c r="BL57" s="8"/>
      <c r="BM57" s="33"/>
      <c r="BN57" s="15"/>
      <c r="BO57" s="35"/>
      <c r="BP57" s="32"/>
      <c r="BQ57" s="33"/>
      <c r="BR57" s="34"/>
      <c r="BS57" s="33"/>
      <c r="BT57" s="34"/>
      <c r="BU57" s="33"/>
      <c r="BV57" s="34"/>
      <c r="BW57" s="32"/>
      <c r="BX57" s="32"/>
      <c r="BY57" s="32"/>
      <c r="BZ57" s="32"/>
      <c r="CA57" s="32"/>
      <c r="CB57" s="32"/>
      <c r="CC57" s="32"/>
      <c r="CD57" s="8"/>
      <c r="CE57" s="33"/>
      <c r="CF57" s="15"/>
      <c r="CG57" s="35"/>
      <c r="CH57" s="32"/>
      <c r="CI57" s="33"/>
      <c r="CJ57" s="34"/>
    </row>
    <row r="58" spans="2:88" ht="15.75" x14ac:dyDescent="0.25">
      <c r="N58" s="32"/>
      <c r="O58" s="33"/>
      <c r="P58" s="34"/>
      <c r="Q58" s="33"/>
      <c r="R58" s="34"/>
      <c r="S58" s="33"/>
      <c r="T58" s="34"/>
      <c r="U58" s="32"/>
      <c r="V58" s="32"/>
      <c r="W58" s="32"/>
      <c r="X58" s="32"/>
      <c r="Y58" s="32"/>
      <c r="Z58" s="32"/>
      <c r="AA58" s="32"/>
      <c r="AB58" s="8"/>
      <c r="AC58" s="33"/>
      <c r="AD58" s="15"/>
      <c r="AE58" s="35"/>
      <c r="AF58" s="32"/>
      <c r="AG58" s="36"/>
      <c r="AH58" s="34"/>
      <c r="AI58" s="36"/>
      <c r="AJ58" s="34"/>
      <c r="AK58" s="36"/>
      <c r="AL58" s="34"/>
      <c r="AM58" s="32"/>
      <c r="AN58" s="32"/>
      <c r="AO58" s="32"/>
      <c r="AP58" s="32"/>
      <c r="AQ58" s="32"/>
      <c r="AR58" s="32"/>
      <c r="AS58" s="32"/>
      <c r="AT58" s="8"/>
      <c r="AU58" s="36"/>
      <c r="AV58" s="15"/>
      <c r="AW58" s="35"/>
      <c r="AX58" s="32"/>
      <c r="AY58" s="33"/>
      <c r="AZ58" s="34"/>
      <c r="BA58" s="33"/>
      <c r="BB58" s="34"/>
      <c r="BC58" s="33"/>
      <c r="BD58" s="34"/>
      <c r="BE58" s="32"/>
      <c r="BF58" s="32"/>
      <c r="BG58" s="32"/>
      <c r="BH58" s="32"/>
      <c r="BI58" s="32"/>
      <c r="BJ58" s="32"/>
      <c r="BK58" s="32"/>
      <c r="BL58" s="8"/>
      <c r="BM58" s="33"/>
      <c r="BN58" s="15"/>
      <c r="BO58" s="35"/>
      <c r="BP58" s="32"/>
      <c r="BQ58" s="33"/>
      <c r="BR58" s="34"/>
      <c r="BS58" s="33"/>
      <c r="BT58" s="34"/>
      <c r="BU58" s="33"/>
      <c r="BV58" s="34"/>
      <c r="BW58" s="32"/>
      <c r="BX58" s="32"/>
      <c r="BY58" s="32"/>
      <c r="BZ58" s="32"/>
      <c r="CA58" s="32"/>
      <c r="CB58" s="32"/>
      <c r="CC58" s="32"/>
      <c r="CD58" s="8"/>
      <c r="CE58" s="33"/>
      <c r="CF58" s="15"/>
      <c r="CG58" s="35"/>
      <c r="CH58" s="32"/>
      <c r="CI58" s="33"/>
      <c r="CJ58" s="34"/>
    </row>
    <row r="59" spans="2:88" ht="15.75" x14ac:dyDescent="0.25">
      <c r="N59" s="32"/>
      <c r="O59" s="33"/>
      <c r="P59" s="34"/>
      <c r="Q59" s="33"/>
      <c r="R59" s="34"/>
      <c r="S59" s="33"/>
      <c r="T59" s="34"/>
      <c r="U59" s="32"/>
      <c r="V59" s="32"/>
      <c r="W59" s="32"/>
      <c r="X59" s="32"/>
      <c r="Y59" s="32"/>
      <c r="Z59" s="32"/>
      <c r="AA59" s="32"/>
      <c r="AB59" s="8"/>
      <c r="AC59" s="33"/>
      <c r="AD59" s="15"/>
      <c r="AE59" s="35"/>
      <c r="AF59" s="32"/>
      <c r="AG59" s="36"/>
      <c r="AH59" s="34"/>
      <c r="AI59" s="36"/>
      <c r="AJ59" s="34"/>
      <c r="AK59" s="36"/>
      <c r="AL59" s="34"/>
      <c r="AM59" s="32"/>
      <c r="AN59" s="32"/>
      <c r="AO59" s="32"/>
      <c r="AP59" s="32"/>
      <c r="AQ59" s="32"/>
      <c r="AR59" s="32"/>
      <c r="AS59" s="32"/>
      <c r="AT59" s="8"/>
      <c r="AU59" s="36"/>
      <c r="AV59" s="15"/>
      <c r="AW59" s="35"/>
      <c r="AX59" s="32"/>
      <c r="AY59" s="33"/>
      <c r="AZ59" s="34"/>
      <c r="BA59" s="33"/>
      <c r="BB59" s="34"/>
      <c r="BC59" s="33"/>
      <c r="BD59" s="34"/>
      <c r="BE59" s="32"/>
      <c r="BF59" s="32"/>
      <c r="BG59" s="32"/>
      <c r="BH59" s="32"/>
      <c r="BI59" s="32"/>
      <c r="BJ59" s="32"/>
      <c r="BK59" s="32"/>
      <c r="BL59" s="8"/>
      <c r="BM59" s="33"/>
      <c r="BN59" s="15"/>
      <c r="BO59" s="35"/>
      <c r="BP59" s="32"/>
      <c r="BQ59" s="33"/>
      <c r="BR59" s="34"/>
      <c r="BS59" s="33"/>
      <c r="BT59" s="34"/>
      <c r="BU59" s="33"/>
      <c r="BV59" s="34"/>
      <c r="BW59" s="32"/>
      <c r="BX59" s="32"/>
      <c r="BY59" s="32"/>
      <c r="BZ59" s="32"/>
      <c r="CA59" s="32"/>
      <c r="CB59" s="32"/>
      <c r="CC59" s="32"/>
      <c r="CD59" s="8"/>
      <c r="CE59" s="33"/>
      <c r="CF59" s="15"/>
      <c r="CG59" s="35"/>
      <c r="CH59" s="32"/>
      <c r="CI59" s="33"/>
      <c r="CJ59" s="34"/>
    </row>
    <row r="60" spans="2:88" ht="15.75" x14ac:dyDescent="0.25">
      <c r="N60" s="32"/>
      <c r="O60" s="33"/>
      <c r="P60" s="34"/>
      <c r="Q60" s="33"/>
      <c r="R60" s="34"/>
      <c r="S60" s="33"/>
      <c r="T60" s="34"/>
      <c r="U60" s="32"/>
      <c r="V60" s="32"/>
      <c r="W60" s="32"/>
      <c r="X60" s="32"/>
      <c r="Y60" s="32"/>
      <c r="Z60" s="32"/>
      <c r="AA60" s="32"/>
      <c r="AB60" s="8"/>
      <c r="AC60" s="33"/>
      <c r="AD60" s="15"/>
      <c r="AE60" s="35"/>
      <c r="AF60" s="32"/>
      <c r="AG60" s="36"/>
      <c r="AH60" s="34"/>
      <c r="AI60" s="36"/>
      <c r="AJ60" s="34"/>
      <c r="AK60" s="36"/>
      <c r="AL60" s="34"/>
      <c r="AM60" s="32"/>
      <c r="AN60" s="32"/>
      <c r="AO60" s="32"/>
      <c r="AP60" s="32"/>
      <c r="AQ60" s="32"/>
      <c r="AR60" s="32"/>
      <c r="AS60" s="32"/>
      <c r="AT60" s="8"/>
      <c r="AU60" s="36"/>
      <c r="AV60" s="15"/>
      <c r="AW60" s="35"/>
      <c r="AX60" s="32"/>
      <c r="AY60" s="33"/>
      <c r="AZ60" s="34"/>
      <c r="BA60" s="33"/>
      <c r="BB60" s="34"/>
      <c r="BC60" s="33"/>
      <c r="BD60" s="34"/>
      <c r="BE60" s="32"/>
      <c r="BF60" s="32"/>
      <c r="BG60" s="32"/>
      <c r="BH60" s="32"/>
      <c r="BI60" s="32"/>
      <c r="BJ60" s="32"/>
      <c r="BK60" s="32"/>
      <c r="BL60" s="8"/>
      <c r="BM60" s="33"/>
      <c r="BN60" s="15"/>
      <c r="BO60" s="35"/>
      <c r="BP60" s="32"/>
      <c r="BQ60" s="33"/>
      <c r="BR60" s="34"/>
      <c r="BS60" s="33"/>
      <c r="BT60" s="34"/>
      <c r="BU60" s="33"/>
      <c r="BV60" s="34"/>
      <c r="BW60" s="32"/>
      <c r="BX60" s="32"/>
      <c r="BY60" s="32"/>
      <c r="BZ60" s="32"/>
      <c r="CA60" s="32"/>
      <c r="CB60" s="32"/>
      <c r="CC60" s="32"/>
      <c r="CD60" s="8"/>
      <c r="CE60" s="33"/>
      <c r="CF60" s="15"/>
      <c r="CG60" s="35"/>
      <c r="CH60" s="32"/>
      <c r="CI60" s="33"/>
      <c r="CJ60" s="34"/>
    </row>
    <row r="61" spans="2:88" ht="15.75" x14ac:dyDescent="0.25">
      <c r="N61" s="32"/>
      <c r="O61" s="33"/>
      <c r="P61" s="34"/>
      <c r="Q61" s="33"/>
      <c r="R61" s="34"/>
      <c r="S61" s="33"/>
      <c r="T61" s="34"/>
      <c r="U61" s="32"/>
      <c r="V61" s="32"/>
      <c r="W61" s="32"/>
      <c r="X61" s="32"/>
      <c r="Y61" s="32"/>
      <c r="Z61" s="32"/>
      <c r="AA61" s="32"/>
      <c r="AB61" s="8"/>
      <c r="AC61" s="33"/>
      <c r="AD61" s="15"/>
      <c r="AE61" s="35"/>
      <c r="AF61" s="32"/>
      <c r="AG61" s="36"/>
      <c r="AH61" s="34"/>
      <c r="AI61" s="36"/>
      <c r="AJ61" s="34"/>
      <c r="AK61" s="36"/>
      <c r="AL61" s="34"/>
      <c r="AM61" s="32"/>
      <c r="AN61" s="32"/>
      <c r="AO61" s="32"/>
      <c r="AP61" s="32"/>
      <c r="AQ61" s="32"/>
      <c r="AR61" s="32"/>
      <c r="AS61" s="32"/>
      <c r="AT61" s="8"/>
      <c r="AU61" s="36"/>
      <c r="AV61" s="15"/>
      <c r="AW61" s="35"/>
      <c r="AX61" s="32"/>
      <c r="AY61" s="33"/>
      <c r="AZ61" s="34"/>
      <c r="BA61" s="33"/>
      <c r="BB61" s="34"/>
      <c r="BC61" s="33"/>
      <c r="BD61" s="34"/>
      <c r="BE61" s="32"/>
      <c r="BF61" s="32"/>
      <c r="BG61" s="32"/>
      <c r="BH61" s="32"/>
      <c r="BI61" s="32"/>
      <c r="BJ61" s="32"/>
      <c r="BK61" s="32"/>
      <c r="BL61" s="8"/>
      <c r="BM61" s="33"/>
      <c r="BN61" s="15"/>
      <c r="BO61" s="35"/>
      <c r="BP61" s="32"/>
      <c r="BQ61" s="33"/>
      <c r="BR61" s="34"/>
      <c r="BS61" s="33"/>
      <c r="BT61" s="34"/>
      <c r="BU61" s="33"/>
      <c r="BV61" s="34"/>
      <c r="BW61" s="32"/>
      <c r="BX61" s="32"/>
      <c r="BY61" s="32"/>
      <c r="BZ61" s="32"/>
      <c r="CA61" s="32"/>
      <c r="CB61" s="32"/>
      <c r="CC61" s="32"/>
      <c r="CD61" s="8"/>
      <c r="CE61" s="33"/>
      <c r="CF61" s="15"/>
      <c r="CG61" s="35"/>
      <c r="CH61" s="32"/>
      <c r="CI61" s="33"/>
      <c r="CJ61" s="34"/>
    </row>
    <row r="62" spans="2:88" ht="15.75" x14ac:dyDescent="0.25">
      <c r="N62" s="32"/>
      <c r="O62" s="33"/>
      <c r="P62" s="34"/>
      <c r="Q62" s="33"/>
      <c r="R62" s="34"/>
      <c r="S62" s="33"/>
      <c r="T62" s="34"/>
      <c r="U62" s="32"/>
      <c r="V62" s="32"/>
      <c r="W62" s="32"/>
      <c r="X62" s="32"/>
      <c r="Y62" s="32"/>
      <c r="Z62" s="32"/>
      <c r="AA62" s="32"/>
      <c r="AB62" s="8"/>
      <c r="AC62" s="33"/>
      <c r="AD62" s="15"/>
      <c r="AE62" s="35"/>
      <c r="AF62" s="32"/>
      <c r="AG62" s="36"/>
      <c r="AH62" s="34"/>
      <c r="AI62" s="36"/>
      <c r="AJ62" s="34"/>
      <c r="AK62" s="36"/>
      <c r="AL62" s="34"/>
      <c r="AM62" s="32"/>
      <c r="AN62" s="32"/>
      <c r="AO62" s="32"/>
      <c r="AP62" s="32"/>
      <c r="AQ62" s="32"/>
      <c r="AR62" s="32"/>
      <c r="AS62" s="32"/>
      <c r="AT62" s="8"/>
      <c r="AU62" s="36"/>
      <c r="AV62" s="15"/>
      <c r="AW62" s="35"/>
      <c r="AX62" s="32"/>
      <c r="AY62" s="33"/>
      <c r="AZ62" s="34"/>
      <c r="BA62" s="33"/>
      <c r="BB62" s="34"/>
      <c r="BC62" s="33"/>
      <c r="BD62" s="34"/>
      <c r="BE62" s="32"/>
      <c r="BF62" s="32"/>
      <c r="BG62" s="32"/>
      <c r="BH62" s="32"/>
      <c r="BI62" s="32"/>
      <c r="BJ62" s="32"/>
      <c r="BK62" s="32"/>
      <c r="BL62" s="8"/>
      <c r="BM62" s="33"/>
      <c r="BN62" s="15"/>
      <c r="BO62" s="35"/>
      <c r="BP62" s="32"/>
      <c r="BQ62" s="33"/>
      <c r="BR62" s="34"/>
      <c r="BS62" s="33"/>
      <c r="BT62" s="34"/>
      <c r="BU62" s="33"/>
      <c r="BV62" s="34"/>
      <c r="BW62" s="32"/>
      <c r="BX62" s="32"/>
      <c r="BY62" s="32"/>
      <c r="BZ62" s="32"/>
      <c r="CA62" s="32"/>
      <c r="CB62" s="32"/>
      <c r="CC62" s="32"/>
      <c r="CD62" s="8"/>
      <c r="CE62" s="33"/>
      <c r="CF62" s="15"/>
      <c r="CG62" s="35"/>
      <c r="CH62" s="32"/>
      <c r="CI62" s="33"/>
      <c r="CJ62" s="34"/>
    </row>
    <row r="63" spans="2:88" ht="15.75" x14ac:dyDescent="0.25">
      <c r="N63" s="32"/>
      <c r="O63" s="33"/>
      <c r="P63" s="34"/>
      <c r="Q63" s="33"/>
      <c r="R63" s="34"/>
      <c r="S63" s="33"/>
      <c r="T63" s="34"/>
      <c r="U63" s="32"/>
      <c r="V63" s="32"/>
      <c r="W63" s="32"/>
      <c r="X63" s="32"/>
      <c r="Y63" s="32"/>
      <c r="Z63" s="32"/>
      <c r="AA63" s="32"/>
      <c r="AB63" s="8"/>
      <c r="AC63" s="33"/>
      <c r="AD63" s="15"/>
      <c r="AE63" s="35"/>
      <c r="AF63" s="32"/>
      <c r="AG63" s="36"/>
      <c r="AH63" s="34"/>
      <c r="AI63" s="36"/>
      <c r="AJ63" s="34"/>
      <c r="AK63" s="36"/>
      <c r="AL63" s="34"/>
      <c r="AM63" s="32"/>
      <c r="AN63" s="32"/>
      <c r="AO63" s="32"/>
      <c r="AP63" s="32"/>
      <c r="AQ63" s="32"/>
      <c r="AR63" s="32"/>
      <c r="AS63" s="32"/>
      <c r="AT63" s="8"/>
      <c r="AU63" s="36"/>
      <c r="AV63" s="15"/>
      <c r="AW63" s="35"/>
      <c r="AX63" s="32"/>
      <c r="AY63" s="33"/>
      <c r="AZ63" s="34"/>
      <c r="BA63" s="33"/>
      <c r="BB63" s="34"/>
      <c r="BC63" s="33"/>
      <c r="BD63" s="34"/>
      <c r="BE63" s="32"/>
      <c r="BF63" s="32"/>
      <c r="BG63" s="32"/>
      <c r="BH63" s="32"/>
      <c r="BI63" s="32"/>
      <c r="BJ63" s="32"/>
      <c r="BK63" s="32"/>
      <c r="BL63" s="8"/>
      <c r="BM63" s="33"/>
      <c r="BN63" s="15"/>
      <c r="BO63" s="35"/>
      <c r="BP63" s="32"/>
      <c r="BQ63" s="33"/>
      <c r="BR63" s="34"/>
      <c r="BS63" s="33"/>
      <c r="BT63" s="34"/>
      <c r="BU63" s="33"/>
      <c r="BV63" s="34"/>
      <c r="BW63" s="32"/>
      <c r="BX63" s="32"/>
      <c r="BY63" s="32"/>
      <c r="BZ63" s="32"/>
      <c r="CA63" s="32"/>
      <c r="CB63" s="32"/>
      <c r="CC63" s="32"/>
      <c r="CD63" s="8"/>
      <c r="CE63" s="33"/>
      <c r="CF63" s="15"/>
      <c r="CG63" s="35"/>
      <c r="CH63" s="32"/>
      <c r="CI63" s="33"/>
      <c r="CJ63" s="34"/>
    </row>
    <row r="64" spans="2:88" ht="15.75" x14ac:dyDescent="0.25">
      <c r="N64" s="32"/>
      <c r="O64" s="33"/>
      <c r="P64" s="34"/>
      <c r="Q64" s="33"/>
      <c r="R64" s="34"/>
      <c r="S64" s="33"/>
      <c r="T64" s="34"/>
      <c r="U64" s="32"/>
      <c r="V64" s="32"/>
      <c r="W64" s="32"/>
      <c r="X64" s="32"/>
      <c r="Y64" s="32"/>
      <c r="Z64" s="32"/>
      <c r="AA64" s="32"/>
      <c r="AB64" s="8"/>
      <c r="AC64" s="33"/>
      <c r="AD64" s="15"/>
      <c r="AE64" s="35"/>
      <c r="AF64" s="32"/>
      <c r="AG64" s="36"/>
      <c r="AH64" s="34"/>
      <c r="AI64" s="36"/>
      <c r="AJ64" s="34"/>
      <c r="AK64" s="36"/>
      <c r="AL64" s="34"/>
      <c r="AM64" s="32"/>
      <c r="AN64" s="32"/>
      <c r="AO64" s="32"/>
      <c r="AP64" s="32"/>
      <c r="AQ64" s="32"/>
      <c r="AR64" s="32"/>
      <c r="AS64" s="32"/>
      <c r="AT64" s="8"/>
      <c r="AU64" s="36"/>
      <c r="AV64" s="15"/>
      <c r="AW64" s="35"/>
      <c r="AX64" s="32"/>
      <c r="AY64" s="33"/>
      <c r="AZ64" s="34"/>
      <c r="BA64" s="33"/>
      <c r="BB64" s="34"/>
      <c r="BC64" s="33"/>
      <c r="BD64" s="34"/>
      <c r="BE64" s="32"/>
      <c r="BF64" s="32"/>
      <c r="BG64" s="32"/>
      <c r="BH64" s="32"/>
      <c r="BI64" s="32"/>
      <c r="BJ64" s="32"/>
      <c r="BK64" s="32"/>
      <c r="BL64" s="8"/>
      <c r="BM64" s="33"/>
      <c r="BN64" s="15"/>
      <c r="BO64" s="35"/>
      <c r="BP64" s="32"/>
      <c r="BQ64" s="33"/>
      <c r="BR64" s="34"/>
      <c r="BS64" s="33"/>
      <c r="BT64" s="34"/>
      <c r="BU64" s="33"/>
      <c r="BV64" s="34"/>
      <c r="BW64" s="32"/>
      <c r="BX64" s="32"/>
      <c r="BY64" s="32"/>
      <c r="BZ64" s="32"/>
      <c r="CA64" s="32"/>
      <c r="CB64" s="32"/>
      <c r="CC64" s="32"/>
      <c r="CD64" s="8"/>
      <c r="CE64" s="33"/>
      <c r="CF64" s="15"/>
      <c r="CG64" s="35"/>
      <c r="CH64" s="32"/>
      <c r="CI64" s="33"/>
      <c r="CJ64" s="34"/>
    </row>
    <row r="65" spans="1:102" ht="15.75" x14ac:dyDescent="0.25">
      <c r="N65" s="32"/>
      <c r="O65" s="33"/>
      <c r="P65" s="34"/>
      <c r="Q65" s="33"/>
      <c r="R65" s="34"/>
      <c r="S65" s="33"/>
      <c r="T65" s="34"/>
      <c r="U65" s="32"/>
      <c r="V65" s="32"/>
      <c r="W65" s="32"/>
      <c r="X65" s="32"/>
      <c r="Y65" s="32"/>
      <c r="Z65" s="32"/>
      <c r="AA65" s="32"/>
      <c r="AB65" s="8"/>
      <c r="AC65" s="33"/>
      <c r="AD65" s="15"/>
      <c r="AE65" s="35"/>
      <c r="AF65" s="32"/>
      <c r="AG65" s="36"/>
      <c r="AH65" s="34"/>
      <c r="AI65" s="36"/>
      <c r="AJ65" s="34"/>
      <c r="AK65" s="36"/>
      <c r="AL65" s="34"/>
      <c r="AM65" s="32"/>
      <c r="AN65" s="32"/>
      <c r="AO65" s="32"/>
      <c r="AP65" s="32"/>
      <c r="AQ65" s="32"/>
      <c r="AR65" s="32"/>
      <c r="AS65" s="32"/>
      <c r="AT65" s="8"/>
      <c r="AU65" s="36"/>
      <c r="AV65" s="15"/>
      <c r="AW65" s="35"/>
      <c r="AX65" s="32"/>
      <c r="AY65" s="33"/>
      <c r="AZ65" s="34"/>
      <c r="BA65" s="33"/>
      <c r="BB65" s="34"/>
      <c r="BC65" s="33"/>
      <c r="BD65" s="34"/>
      <c r="BE65" s="32"/>
      <c r="BF65" s="32"/>
      <c r="BG65" s="32"/>
      <c r="BH65" s="32"/>
      <c r="BI65" s="32"/>
      <c r="BJ65" s="32"/>
      <c r="BK65" s="32"/>
      <c r="BL65" s="8"/>
      <c r="BM65" s="33"/>
      <c r="BN65" s="15"/>
      <c r="BO65" s="35"/>
      <c r="BP65" s="32"/>
      <c r="BQ65" s="33"/>
      <c r="BR65" s="34"/>
      <c r="BS65" s="33"/>
      <c r="BT65" s="34"/>
      <c r="BU65" s="33"/>
      <c r="BV65" s="34"/>
      <c r="BW65" s="32"/>
      <c r="BX65" s="32"/>
      <c r="BY65" s="32"/>
      <c r="BZ65" s="32"/>
      <c r="CA65" s="32"/>
      <c r="CB65" s="32"/>
      <c r="CC65" s="32"/>
      <c r="CD65" s="8"/>
      <c r="CE65" s="33"/>
      <c r="CF65" s="15"/>
      <c r="CG65" s="35"/>
      <c r="CH65" s="32"/>
      <c r="CI65" s="33"/>
      <c r="CJ65" s="34"/>
    </row>
    <row r="66" spans="1:102" ht="15.75" x14ac:dyDescent="0.25">
      <c r="N66" s="32"/>
      <c r="O66" s="33"/>
      <c r="P66" s="34"/>
      <c r="Q66" s="33"/>
      <c r="R66" s="34"/>
      <c r="S66" s="33"/>
      <c r="T66" s="34"/>
      <c r="U66" s="32"/>
      <c r="V66" s="32"/>
      <c r="W66" s="32"/>
      <c r="X66" s="32"/>
      <c r="Y66" s="32"/>
      <c r="Z66" s="32"/>
      <c r="AA66" s="32"/>
      <c r="AB66" s="8"/>
      <c r="AC66" s="33"/>
      <c r="AD66" s="15"/>
      <c r="AE66" s="35"/>
      <c r="AF66" s="32"/>
      <c r="AG66" s="36"/>
      <c r="AH66" s="34"/>
      <c r="AI66" s="36"/>
      <c r="AJ66" s="34"/>
      <c r="AK66" s="36"/>
      <c r="AL66" s="34"/>
      <c r="AM66" s="32"/>
      <c r="AN66" s="32"/>
      <c r="AO66" s="32"/>
      <c r="AP66" s="32"/>
      <c r="AQ66" s="32"/>
      <c r="AR66" s="32"/>
      <c r="AS66" s="32"/>
      <c r="AT66" s="8"/>
      <c r="AU66" s="36"/>
      <c r="AV66" s="15"/>
      <c r="AW66" s="35"/>
      <c r="AX66" s="32"/>
      <c r="AY66" s="33"/>
      <c r="AZ66" s="34"/>
      <c r="BA66" s="33"/>
      <c r="BB66" s="34"/>
      <c r="BC66" s="33"/>
      <c r="BD66" s="34"/>
      <c r="BE66" s="32"/>
      <c r="BF66" s="32"/>
      <c r="BG66" s="32"/>
      <c r="BH66" s="32"/>
      <c r="BI66" s="32"/>
      <c r="BJ66" s="32"/>
      <c r="BK66" s="32"/>
      <c r="BL66" s="8"/>
      <c r="BM66" s="33"/>
      <c r="BN66" s="15"/>
      <c r="BO66" s="35"/>
      <c r="BP66" s="32"/>
      <c r="BQ66" s="33"/>
      <c r="BR66" s="34"/>
      <c r="BS66" s="33"/>
      <c r="BT66" s="34"/>
      <c r="BU66" s="33"/>
      <c r="BV66" s="34"/>
      <c r="BW66" s="32"/>
      <c r="BX66" s="32"/>
      <c r="BY66" s="32"/>
      <c r="BZ66" s="32"/>
      <c r="CA66" s="32"/>
      <c r="CB66" s="32"/>
      <c r="CC66" s="32"/>
      <c r="CD66" s="8"/>
      <c r="CE66" s="33"/>
      <c r="CF66" s="15"/>
      <c r="CG66" s="35"/>
      <c r="CH66" s="32"/>
      <c r="CI66" s="33"/>
      <c r="CJ66" s="34"/>
    </row>
    <row r="67" spans="1:102" ht="15.75" x14ac:dyDescent="0.25">
      <c r="N67" s="32"/>
      <c r="O67" s="33"/>
      <c r="P67" s="34"/>
      <c r="Q67" s="33"/>
      <c r="R67" s="34"/>
      <c r="S67" s="33"/>
      <c r="T67" s="34"/>
      <c r="U67" s="32"/>
      <c r="V67" s="32"/>
      <c r="W67" s="32"/>
      <c r="X67" s="32"/>
      <c r="Y67" s="32"/>
      <c r="Z67" s="32"/>
      <c r="AA67" s="32"/>
      <c r="AB67" s="8"/>
      <c r="AC67" s="33"/>
      <c r="AD67" s="15"/>
      <c r="AE67" s="35"/>
      <c r="AF67" s="32"/>
      <c r="AG67" s="36"/>
      <c r="AH67" s="34"/>
      <c r="AI67" s="36"/>
      <c r="AJ67" s="34"/>
      <c r="AK67" s="36"/>
      <c r="AL67" s="34"/>
      <c r="AM67" s="32"/>
      <c r="AN67" s="32"/>
      <c r="AO67" s="32"/>
      <c r="AP67" s="32"/>
      <c r="AQ67" s="32"/>
      <c r="AR67" s="32"/>
      <c r="AS67" s="32"/>
      <c r="AT67" s="8"/>
      <c r="AU67" s="36"/>
      <c r="AV67" s="15"/>
      <c r="AW67" s="35"/>
      <c r="AX67" s="32"/>
      <c r="AY67" s="33"/>
      <c r="AZ67" s="34"/>
      <c r="BA67" s="33"/>
      <c r="BB67" s="34"/>
      <c r="BC67" s="33"/>
      <c r="BD67" s="34"/>
      <c r="BE67" s="32"/>
      <c r="BF67" s="32"/>
      <c r="BG67" s="32"/>
      <c r="BH67" s="32"/>
      <c r="BI67" s="32"/>
      <c r="BJ67" s="32"/>
      <c r="BK67" s="32"/>
      <c r="BL67" s="8"/>
      <c r="BM67" s="33"/>
      <c r="BN67" s="15"/>
      <c r="BO67" s="35"/>
      <c r="BP67" s="32"/>
      <c r="BQ67" s="33"/>
      <c r="BR67" s="34"/>
      <c r="BS67" s="33"/>
      <c r="BT67" s="34"/>
      <c r="BU67" s="33"/>
      <c r="BV67" s="34"/>
      <c r="BW67" s="32"/>
      <c r="BX67" s="32"/>
      <c r="BY67" s="32"/>
      <c r="BZ67" s="32"/>
      <c r="CA67" s="32"/>
      <c r="CB67" s="32"/>
      <c r="CC67" s="32"/>
      <c r="CD67" s="8"/>
      <c r="CE67" s="33"/>
      <c r="CF67" s="15"/>
      <c r="CG67" s="35"/>
      <c r="CH67" s="32"/>
      <c r="CI67" s="33"/>
      <c r="CJ67" s="34"/>
    </row>
    <row r="68" spans="1:102" ht="15.75" x14ac:dyDescent="0.25">
      <c r="N68" s="32"/>
      <c r="O68" s="33"/>
      <c r="P68" s="34"/>
      <c r="Q68" s="33"/>
      <c r="R68" s="34"/>
      <c r="S68" s="33"/>
      <c r="T68" s="34"/>
      <c r="U68" s="32"/>
      <c r="V68" s="32"/>
      <c r="W68" s="32"/>
      <c r="X68" s="32"/>
      <c r="Y68" s="32"/>
      <c r="Z68" s="32"/>
      <c r="AA68" s="32"/>
      <c r="AB68" s="8"/>
      <c r="AC68" s="33"/>
      <c r="AD68" s="15"/>
      <c r="AE68" s="35"/>
      <c r="AF68" s="32"/>
      <c r="AG68" s="36"/>
      <c r="AH68" s="34"/>
      <c r="AI68" s="36"/>
      <c r="AJ68" s="34"/>
      <c r="AK68" s="36"/>
      <c r="AL68" s="34"/>
      <c r="AM68" s="32"/>
      <c r="AN68" s="32"/>
      <c r="AO68" s="32"/>
      <c r="AP68" s="32"/>
      <c r="AQ68" s="32"/>
      <c r="AR68" s="32"/>
      <c r="AS68" s="32"/>
      <c r="AT68" s="8"/>
      <c r="AU68" s="36"/>
      <c r="AV68" s="15"/>
      <c r="AW68" s="35"/>
      <c r="AX68" s="32"/>
      <c r="AY68" s="33"/>
      <c r="AZ68" s="34"/>
      <c r="BA68" s="33"/>
      <c r="BB68" s="34"/>
      <c r="BC68" s="33"/>
      <c r="BD68" s="34"/>
      <c r="BE68" s="32"/>
      <c r="BF68" s="32"/>
      <c r="BG68" s="32"/>
      <c r="BH68" s="32"/>
      <c r="BI68" s="32"/>
      <c r="BJ68" s="32"/>
      <c r="BK68" s="32"/>
      <c r="BL68" s="8"/>
      <c r="BM68" s="33"/>
      <c r="BN68" s="15"/>
      <c r="BO68" s="35"/>
      <c r="BP68" s="32"/>
      <c r="BQ68" s="33"/>
      <c r="BR68" s="34"/>
      <c r="BS68" s="33"/>
      <c r="BT68" s="34"/>
      <c r="BU68" s="33"/>
      <c r="BV68" s="34"/>
      <c r="BW68" s="32"/>
      <c r="BX68" s="32"/>
      <c r="BY68" s="32"/>
      <c r="BZ68" s="32"/>
      <c r="CA68" s="32"/>
      <c r="CB68" s="32"/>
      <c r="CC68" s="32"/>
      <c r="CD68" s="8"/>
      <c r="CE68" s="33"/>
      <c r="CF68" s="15"/>
      <c r="CG68" s="35"/>
      <c r="CH68" s="32"/>
      <c r="CI68" s="33"/>
      <c r="CJ68" s="34"/>
    </row>
    <row r="69" spans="1:102" ht="15.75" x14ac:dyDescent="0.25">
      <c r="N69" s="32"/>
      <c r="O69" s="33"/>
      <c r="P69" s="34"/>
      <c r="Q69" s="33"/>
      <c r="R69" s="34"/>
      <c r="S69" s="33"/>
      <c r="T69" s="34"/>
      <c r="U69" s="32"/>
      <c r="V69" s="32"/>
      <c r="W69" s="32"/>
      <c r="X69" s="32"/>
      <c r="Y69" s="32"/>
      <c r="Z69" s="32"/>
      <c r="AA69" s="32"/>
      <c r="AB69" s="8"/>
      <c r="AC69" s="33"/>
      <c r="AD69" s="15"/>
      <c r="AE69" s="35"/>
      <c r="AF69" s="32"/>
      <c r="AG69" s="36"/>
      <c r="AH69" s="34"/>
      <c r="AI69" s="36"/>
      <c r="AJ69" s="34"/>
      <c r="AK69" s="36"/>
      <c r="AL69" s="34"/>
      <c r="AM69" s="32"/>
      <c r="AN69" s="32"/>
      <c r="AO69" s="32"/>
      <c r="AP69" s="32"/>
      <c r="AQ69" s="32"/>
      <c r="AR69" s="32"/>
      <c r="AS69" s="32"/>
      <c r="AT69" s="8"/>
      <c r="AU69" s="36"/>
      <c r="AV69" s="15"/>
      <c r="AW69" s="35"/>
      <c r="AX69" s="32"/>
      <c r="AY69" s="33"/>
      <c r="AZ69" s="34"/>
      <c r="BA69" s="33"/>
      <c r="BB69" s="34"/>
      <c r="BC69" s="33"/>
      <c r="BD69" s="34"/>
      <c r="BE69" s="32"/>
      <c r="BF69" s="32"/>
      <c r="BG69" s="32"/>
      <c r="BH69" s="32"/>
      <c r="BI69" s="32"/>
      <c r="BJ69" s="32"/>
      <c r="BK69" s="32"/>
      <c r="BL69" s="8"/>
      <c r="BM69" s="33"/>
      <c r="BN69" s="15"/>
      <c r="BO69" s="35"/>
      <c r="BP69" s="32"/>
      <c r="BQ69" s="33"/>
      <c r="BR69" s="34"/>
      <c r="BS69" s="33"/>
      <c r="BT69" s="34"/>
      <c r="BU69" s="33"/>
      <c r="BV69" s="34"/>
      <c r="BW69" s="32"/>
      <c r="BX69" s="32"/>
      <c r="BY69" s="32"/>
      <c r="BZ69" s="32"/>
      <c r="CA69" s="32"/>
      <c r="CB69" s="32"/>
      <c r="CC69" s="32"/>
      <c r="CD69" s="8"/>
      <c r="CE69" s="33"/>
      <c r="CF69" s="15"/>
      <c r="CG69" s="35"/>
      <c r="CH69" s="32"/>
      <c r="CI69" s="33"/>
      <c r="CJ69" s="34"/>
    </row>
    <row r="70" spans="1:102" ht="15.75" x14ac:dyDescent="0.25">
      <c r="N70" s="32"/>
      <c r="O70" s="33"/>
      <c r="P70" s="34"/>
      <c r="Q70" s="33"/>
      <c r="R70" s="34"/>
      <c r="S70" s="33"/>
      <c r="T70" s="34"/>
      <c r="U70" s="32"/>
      <c r="V70" s="32"/>
      <c r="W70" s="32"/>
      <c r="X70" s="32"/>
      <c r="Y70" s="32"/>
      <c r="Z70" s="32"/>
      <c r="AA70" s="32"/>
      <c r="AB70" s="8"/>
      <c r="AC70" s="33"/>
      <c r="AD70" s="15"/>
      <c r="AE70" s="35"/>
      <c r="AF70" s="32"/>
      <c r="AG70" s="36"/>
      <c r="AH70" s="34"/>
      <c r="AI70" s="36"/>
      <c r="AJ70" s="34"/>
      <c r="AK70" s="36"/>
      <c r="AL70" s="34"/>
      <c r="AM70" s="32"/>
      <c r="AN70" s="32"/>
      <c r="AO70" s="32"/>
      <c r="AP70" s="32"/>
      <c r="AQ70" s="32"/>
      <c r="AR70" s="32"/>
      <c r="AS70" s="32"/>
      <c r="AT70" s="8"/>
      <c r="AU70" s="36"/>
      <c r="AV70" s="15"/>
      <c r="AW70" s="35"/>
      <c r="AX70" s="32"/>
      <c r="AY70" s="33"/>
      <c r="AZ70" s="34"/>
      <c r="BA70" s="33"/>
      <c r="BB70" s="34"/>
      <c r="BC70" s="33"/>
      <c r="BD70" s="34"/>
      <c r="BE70" s="32"/>
      <c r="BF70" s="32"/>
      <c r="BG70" s="32"/>
      <c r="BH70" s="32"/>
      <c r="BI70" s="32"/>
      <c r="BJ70" s="32"/>
      <c r="BK70" s="32"/>
      <c r="BL70" s="8"/>
      <c r="BM70" s="33"/>
      <c r="BN70" s="15"/>
      <c r="BO70" s="35"/>
      <c r="BP70" s="32"/>
      <c r="BQ70" s="33"/>
      <c r="BR70" s="34"/>
      <c r="BS70" s="33"/>
      <c r="BT70" s="34"/>
      <c r="BU70" s="33"/>
      <c r="BV70" s="34"/>
      <c r="BW70" s="32"/>
      <c r="BX70" s="32"/>
      <c r="BY70" s="32"/>
      <c r="BZ70" s="32"/>
      <c r="CA70" s="32"/>
      <c r="CB70" s="32"/>
      <c r="CC70" s="32"/>
      <c r="CD70" s="8"/>
      <c r="CE70" s="33"/>
      <c r="CF70" s="15"/>
      <c r="CG70" s="35"/>
      <c r="CH70" s="32"/>
      <c r="CI70" s="33"/>
      <c r="CJ70" s="34"/>
    </row>
    <row r="71" spans="1:102" ht="15.75" x14ac:dyDescent="0.25">
      <c r="N71" s="32"/>
      <c r="O71" s="33"/>
      <c r="P71" s="34"/>
      <c r="Q71" s="33"/>
      <c r="R71" s="34"/>
      <c r="S71" s="33"/>
      <c r="T71" s="34"/>
      <c r="U71" s="32"/>
      <c r="V71" s="32"/>
      <c r="W71" s="32"/>
      <c r="X71" s="32"/>
      <c r="Y71" s="32"/>
      <c r="Z71" s="32"/>
      <c r="AA71" s="32"/>
      <c r="AB71" s="8"/>
      <c r="AC71" s="33"/>
      <c r="AD71" s="15"/>
      <c r="AE71" s="35"/>
      <c r="AF71" s="32"/>
      <c r="AG71" s="36"/>
      <c r="AH71" s="34"/>
      <c r="AI71" s="36"/>
      <c r="AJ71" s="34"/>
      <c r="AK71" s="36"/>
      <c r="AL71" s="34"/>
      <c r="AM71" s="32"/>
      <c r="AN71" s="32"/>
      <c r="AO71" s="32"/>
      <c r="AP71" s="32"/>
      <c r="AQ71" s="32"/>
      <c r="AR71" s="32"/>
      <c r="AS71" s="32"/>
      <c r="AT71" s="8"/>
      <c r="AU71" s="36"/>
      <c r="AV71" s="15"/>
      <c r="AW71" s="35"/>
      <c r="AX71" s="32"/>
      <c r="AY71" s="33"/>
      <c r="AZ71" s="34"/>
      <c r="BA71" s="33"/>
      <c r="BB71" s="34"/>
      <c r="BC71" s="33"/>
      <c r="BD71" s="34"/>
      <c r="BE71" s="32"/>
      <c r="BF71" s="32"/>
      <c r="BG71" s="32"/>
      <c r="BH71" s="32"/>
      <c r="BI71" s="32"/>
      <c r="BJ71" s="32"/>
      <c r="BK71" s="32"/>
      <c r="BL71" s="8"/>
      <c r="BM71" s="33"/>
      <c r="BN71" s="15"/>
      <c r="BO71" s="35"/>
      <c r="BP71" s="32"/>
      <c r="BQ71" s="33"/>
      <c r="BR71" s="34"/>
      <c r="BS71" s="33"/>
      <c r="BT71" s="34"/>
      <c r="BU71" s="33"/>
      <c r="BV71" s="34"/>
      <c r="BW71" s="32"/>
      <c r="BX71" s="32"/>
      <c r="BY71" s="32"/>
      <c r="BZ71" s="32"/>
      <c r="CA71" s="32"/>
      <c r="CB71" s="32"/>
      <c r="CC71" s="32"/>
      <c r="CD71" s="8"/>
      <c r="CE71" s="33"/>
      <c r="CF71" s="15"/>
      <c r="CG71" s="35"/>
      <c r="CH71" s="32"/>
      <c r="CI71" s="33"/>
      <c r="CJ71" s="34"/>
    </row>
    <row r="72" spans="1:102" ht="15.75" x14ac:dyDescent="0.25">
      <c r="N72" s="32"/>
      <c r="O72" s="33"/>
      <c r="P72" s="34"/>
      <c r="Q72" s="33"/>
      <c r="R72" s="34"/>
      <c r="S72" s="33"/>
      <c r="T72" s="34"/>
      <c r="U72" s="32"/>
      <c r="V72" s="32"/>
      <c r="W72" s="32"/>
      <c r="X72" s="32"/>
      <c r="Y72" s="32"/>
      <c r="Z72" s="32"/>
      <c r="AA72" s="32"/>
      <c r="AB72" s="8"/>
      <c r="AC72" s="33"/>
      <c r="AD72" s="15"/>
      <c r="AE72" s="35"/>
      <c r="AF72" s="32"/>
      <c r="AG72" s="36"/>
      <c r="AH72" s="34"/>
      <c r="AI72" s="36"/>
      <c r="AJ72" s="34"/>
      <c r="AK72" s="36"/>
      <c r="AL72" s="34"/>
      <c r="AM72" s="32"/>
      <c r="AN72" s="32"/>
      <c r="AO72" s="32"/>
      <c r="AP72" s="32"/>
      <c r="AQ72" s="32"/>
      <c r="AR72" s="32"/>
      <c r="AS72" s="32"/>
      <c r="AT72" s="8"/>
      <c r="AU72" s="36"/>
      <c r="AV72" s="15"/>
      <c r="AW72" s="35"/>
      <c r="AX72" s="32"/>
      <c r="AY72" s="33"/>
      <c r="AZ72" s="34"/>
      <c r="BA72" s="33"/>
      <c r="BB72" s="34"/>
      <c r="BC72" s="33"/>
      <c r="BD72" s="34"/>
      <c r="BE72" s="32"/>
      <c r="BF72" s="32"/>
      <c r="BG72" s="32"/>
      <c r="BH72" s="32"/>
      <c r="BI72" s="32"/>
      <c r="BJ72" s="32"/>
      <c r="BK72" s="32"/>
      <c r="BL72" s="8"/>
      <c r="BM72" s="33"/>
      <c r="BN72" s="15"/>
      <c r="BO72" s="35"/>
      <c r="BP72" s="32"/>
      <c r="BQ72" s="33"/>
      <c r="BR72" s="34"/>
      <c r="BS72" s="33"/>
      <c r="BT72" s="34"/>
      <c r="BU72" s="33"/>
      <c r="BV72" s="34"/>
      <c r="BW72" s="32"/>
      <c r="BX72" s="32"/>
      <c r="BY72" s="32"/>
      <c r="BZ72" s="32"/>
      <c r="CA72" s="32"/>
      <c r="CB72" s="32"/>
      <c r="CC72" s="32"/>
      <c r="CD72" s="8"/>
      <c r="CE72" s="33"/>
      <c r="CF72" s="15"/>
      <c r="CG72" s="35"/>
      <c r="CH72" s="32"/>
      <c r="CI72" s="33"/>
      <c r="CJ72" s="34"/>
    </row>
    <row r="73" spans="1:102" ht="15.75" x14ac:dyDescent="0.25">
      <c r="N73" s="32"/>
      <c r="O73" s="33"/>
      <c r="P73" s="34"/>
      <c r="Q73" s="33"/>
      <c r="R73" s="34"/>
      <c r="S73" s="33"/>
      <c r="T73" s="34"/>
      <c r="U73" s="32"/>
      <c r="V73" s="32"/>
      <c r="W73" s="32"/>
      <c r="X73" s="32"/>
      <c r="Y73" s="32"/>
      <c r="Z73" s="32"/>
      <c r="AA73" s="32"/>
      <c r="AB73" s="8"/>
      <c r="AC73" s="33"/>
      <c r="AD73" s="15"/>
      <c r="AE73" s="35"/>
      <c r="AF73" s="32"/>
      <c r="AG73" s="36"/>
      <c r="AH73" s="34"/>
      <c r="AI73" s="36"/>
      <c r="AJ73" s="34"/>
      <c r="AK73" s="36"/>
      <c r="AL73" s="34"/>
      <c r="AM73" s="32"/>
      <c r="AN73" s="32"/>
      <c r="AO73" s="32"/>
      <c r="AP73" s="32"/>
      <c r="AQ73" s="32"/>
      <c r="AR73" s="32"/>
      <c r="AS73" s="32"/>
      <c r="AT73" s="8"/>
      <c r="AU73" s="36"/>
      <c r="AV73" s="15"/>
      <c r="AW73" s="35"/>
      <c r="AX73" s="32"/>
      <c r="AY73" s="33"/>
      <c r="AZ73" s="34"/>
      <c r="BA73" s="33"/>
      <c r="BB73" s="34"/>
      <c r="BC73" s="33"/>
      <c r="BD73" s="34"/>
      <c r="BE73" s="32"/>
      <c r="BF73" s="32"/>
      <c r="BG73" s="32"/>
      <c r="BH73" s="32"/>
      <c r="BI73" s="32"/>
      <c r="BJ73" s="32"/>
      <c r="BK73" s="32"/>
      <c r="BL73" s="8"/>
      <c r="BM73" s="33"/>
      <c r="BN73" s="15"/>
      <c r="BO73" s="35"/>
      <c r="BP73" s="32"/>
      <c r="BQ73" s="33"/>
      <c r="BR73" s="34"/>
      <c r="BS73" s="33"/>
      <c r="BT73" s="34"/>
      <c r="BU73" s="33"/>
      <c r="BV73" s="34"/>
      <c r="BW73" s="32"/>
      <c r="BX73" s="32"/>
      <c r="BY73" s="32"/>
      <c r="BZ73" s="32"/>
      <c r="CA73" s="32"/>
      <c r="CB73" s="32"/>
      <c r="CC73" s="32"/>
      <c r="CD73" s="8"/>
      <c r="CE73" s="33"/>
      <c r="CF73" s="15"/>
      <c r="CG73" s="35"/>
      <c r="CH73" s="32"/>
      <c r="CI73" s="33"/>
      <c r="CJ73" s="34"/>
    </row>
    <row r="74" spans="1:102" ht="15.75" x14ac:dyDescent="0.25">
      <c r="N74" s="32"/>
      <c r="O74" s="33"/>
      <c r="P74" s="34"/>
      <c r="Q74" s="33"/>
      <c r="R74" s="34"/>
      <c r="S74" s="33"/>
      <c r="T74" s="34"/>
      <c r="U74" s="32"/>
      <c r="V74" s="32"/>
      <c r="W74" s="32"/>
      <c r="X74" s="32"/>
      <c r="Y74" s="32"/>
      <c r="Z74" s="32"/>
      <c r="AA74" s="32"/>
      <c r="AB74" s="8"/>
      <c r="AC74" s="33"/>
      <c r="AD74" s="15"/>
      <c r="AE74" s="35"/>
      <c r="AF74" s="32"/>
      <c r="AG74" s="36"/>
      <c r="AH74" s="34"/>
      <c r="AI74" s="36"/>
      <c r="AJ74" s="34"/>
      <c r="AK74" s="36"/>
      <c r="AL74" s="34"/>
      <c r="AM74" s="32"/>
      <c r="AN74" s="32"/>
      <c r="AO74" s="32"/>
      <c r="AP74" s="32"/>
      <c r="AQ74" s="32"/>
      <c r="AR74" s="32"/>
      <c r="AS74" s="32"/>
      <c r="AT74" s="8"/>
      <c r="AU74" s="36"/>
      <c r="AV74" s="15"/>
      <c r="AW74" s="35"/>
      <c r="AX74" s="32"/>
      <c r="AY74" s="33"/>
      <c r="AZ74" s="34"/>
      <c r="BA74" s="33"/>
      <c r="BB74" s="34"/>
      <c r="BC74" s="33"/>
      <c r="BD74" s="34"/>
      <c r="BE74" s="32"/>
      <c r="BF74" s="32"/>
      <c r="BG74" s="32"/>
      <c r="BH74" s="32"/>
      <c r="BI74" s="32"/>
      <c r="BJ74" s="32"/>
      <c r="BK74" s="32"/>
      <c r="BL74" s="8"/>
      <c r="BM74" s="33"/>
      <c r="BN74" s="15"/>
      <c r="BO74" s="35"/>
      <c r="BP74" s="32"/>
      <c r="BQ74" s="33"/>
      <c r="BR74" s="34"/>
      <c r="BS74" s="33"/>
      <c r="BT74" s="34"/>
      <c r="BU74" s="33"/>
      <c r="BV74" s="34"/>
      <c r="BW74" s="32"/>
      <c r="BX74" s="32"/>
      <c r="BY74" s="32"/>
      <c r="BZ74" s="32"/>
      <c r="CA74" s="32"/>
      <c r="CB74" s="32"/>
      <c r="CC74" s="32"/>
      <c r="CD74" s="8"/>
      <c r="CE74" s="33"/>
      <c r="CF74" s="15"/>
      <c r="CG74" s="35"/>
      <c r="CH74" s="32"/>
      <c r="CI74" s="33"/>
      <c r="CJ74" s="34"/>
    </row>
    <row r="75" spans="1:102" ht="15.75" x14ac:dyDescent="0.25">
      <c r="BO75" s="36"/>
    </row>
    <row r="76" spans="1:102" ht="15.75" x14ac:dyDescent="0.25">
      <c r="BO76" s="36"/>
    </row>
    <row r="77" spans="1:102" ht="15.75" x14ac:dyDescent="0.25">
      <c r="BO77" s="36"/>
    </row>
    <row r="78" spans="1:102" ht="15.75" x14ac:dyDescent="0.25">
      <c r="BO78" s="36"/>
    </row>
    <row r="79" spans="1:102" ht="15.75" x14ac:dyDescent="0.25">
      <c r="BO79" s="36"/>
    </row>
    <row r="80" spans="1:102" s="9" customFormat="1" ht="15.75" x14ac:dyDescent="0.25">
      <c r="A80" s="2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36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</row>
    <row r="81" spans="1:102" s="9" customFormat="1" ht="15.75" x14ac:dyDescent="0.25">
      <c r="A81" s="2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36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</row>
    <row r="82" spans="1:102" s="9" customFormat="1" ht="15.75" x14ac:dyDescent="0.25">
      <c r="A82" s="2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36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</row>
    <row r="83" spans="1:102" s="9" customFormat="1" ht="15.75" x14ac:dyDescent="0.25">
      <c r="A83" s="2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36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</row>
    <row r="84" spans="1:102" s="9" customFormat="1" ht="15.75" x14ac:dyDescent="0.25">
      <c r="A84" s="2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36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</row>
    <row r="85" spans="1:102" s="9" customFormat="1" ht="15.75" x14ac:dyDescent="0.25">
      <c r="A85" s="2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36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</row>
    <row r="86" spans="1:102" s="9" customFormat="1" ht="15.75" x14ac:dyDescent="0.25">
      <c r="A86" s="2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36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</row>
    <row r="87" spans="1:102" s="9" customFormat="1" ht="15.75" x14ac:dyDescent="0.25">
      <c r="A87" s="2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36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</row>
    <row r="88" spans="1:102" s="9" customFormat="1" ht="15.75" x14ac:dyDescent="0.25">
      <c r="A88" s="2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36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</row>
    <row r="89" spans="1:102" s="9" customFormat="1" ht="15.75" x14ac:dyDescent="0.25">
      <c r="A89" s="2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36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</row>
    <row r="90" spans="1:102" s="9" customFormat="1" ht="15.75" x14ac:dyDescent="0.25">
      <c r="A90" s="2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36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</row>
    <row r="91" spans="1:102" s="9" customFormat="1" ht="15.75" x14ac:dyDescent="0.25">
      <c r="A91" s="2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36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</row>
    <row r="92" spans="1:102" s="9" customFormat="1" ht="15.75" x14ac:dyDescent="0.25">
      <c r="A92" s="2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36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</row>
    <row r="93" spans="1:102" s="9" customFormat="1" ht="15.75" x14ac:dyDescent="0.25">
      <c r="A93" s="2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36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</row>
    <row r="94" spans="1:102" s="9" customFormat="1" ht="15.75" x14ac:dyDescent="0.25">
      <c r="A94" s="2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36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</row>
    <row r="95" spans="1:102" s="9" customFormat="1" ht="15.75" x14ac:dyDescent="0.25">
      <c r="A95" s="2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36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</row>
    <row r="96" spans="1:102" s="9" customFormat="1" ht="15.75" x14ac:dyDescent="0.25">
      <c r="A96" s="2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36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</row>
    <row r="97" spans="1:102" s="9" customFormat="1" ht="15.75" x14ac:dyDescent="0.25">
      <c r="A97" s="2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36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</row>
    <row r="98" spans="1:102" s="9" customFormat="1" ht="15.75" x14ac:dyDescent="0.25">
      <c r="A98" s="2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36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</row>
    <row r="99" spans="1:102" s="9" customFormat="1" ht="15.75" x14ac:dyDescent="0.25">
      <c r="A99" s="2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36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</row>
    <row r="100" spans="1:102" s="9" customFormat="1" ht="15.75" x14ac:dyDescent="0.25">
      <c r="A100" s="2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36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</row>
    <row r="101" spans="1:102" s="9" customFormat="1" ht="15.75" x14ac:dyDescent="0.25">
      <c r="A101" s="2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36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</row>
    <row r="102" spans="1:102" s="9" customFormat="1" ht="15.75" x14ac:dyDescent="0.25">
      <c r="A102" s="2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36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</row>
    <row r="103" spans="1:102" s="9" customFormat="1" ht="15.75" x14ac:dyDescent="0.25">
      <c r="A103" s="2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36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</row>
    <row r="104" spans="1:102" s="9" customFormat="1" ht="15.75" x14ac:dyDescent="0.25">
      <c r="A104" s="2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36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</row>
    <row r="105" spans="1:102" s="9" customFormat="1" ht="15.75" x14ac:dyDescent="0.25">
      <c r="A105" s="2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36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</row>
    <row r="106" spans="1:102" s="9" customFormat="1" ht="15.75" x14ac:dyDescent="0.25">
      <c r="A106" s="2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36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</row>
    <row r="107" spans="1:102" s="9" customFormat="1" ht="15.75" x14ac:dyDescent="0.25">
      <c r="A107" s="2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36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</row>
    <row r="108" spans="1:102" s="9" customFormat="1" ht="15.75" x14ac:dyDescent="0.25">
      <c r="A108" s="2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36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</row>
    <row r="109" spans="1:102" s="9" customFormat="1" ht="15.75" x14ac:dyDescent="0.25">
      <c r="A109" s="2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36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</row>
    <row r="110" spans="1:102" s="9" customFormat="1" ht="15.75" x14ac:dyDescent="0.25">
      <c r="A110" s="2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36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</row>
    <row r="111" spans="1:102" s="9" customFormat="1" ht="15.75" x14ac:dyDescent="0.25">
      <c r="A111" s="2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36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</row>
    <row r="112" spans="1:102" s="9" customFormat="1" ht="15.75" x14ac:dyDescent="0.25">
      <c r="A112" s="2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36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</row>
    <row r="113" spans="1:102" s="9" customFormat="1" ht="15.75" x14ac:dyDescent="0.25">
      <c r="A113" s="2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36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</row>
    <row r="114" spans="1:102" s="9" customFormat="1" ht="15.75" x14ac:dyDescent="0.25">
      <c r="A114" s="2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36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</row>
    <row r="115" spans="1:102" s="9" customFormat="1" ht="15.75" x14ac:dyDescent="0.25">
      <c r="A115" s="2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36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</row>
    <row r="116" spans="1:102" s="9" customFormat="1" ht="15.75" x14ac:dyDescent="0.25">
      <c r="A116" s="2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36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</row>
    <row r="117" spans="1:102" s="9" customFormat="1" ht="15.75" x14ac:dyDescent="0.25">
      <c r="A117" s="2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36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</row>
    <row r="118" spans="1:102" s="9" customFormat="1" ht="15.75" x14ac:dyDescent="0.25">
      <c r="A118" s="2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36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</row>
    <row r="119" spans="1:102" s="9" customFormat="1" ht="15.75" x14ac:dyDescent="0.25">
      <c r="A119" s="2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36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</row>
    <row r="120" spans="1:102" s="9" customFormat="1" ht="15.75" x14ac:dyDescent="0.25">
      <c r="A120" s="2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36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</row>
    <row r="121" spans="1:102" s="9" customFormat="1" ht="15.75" x14ac:dyDescent="0.25">
      <c r="A121" s="2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36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</row>
    <row r="122" spans="1:102" s="9" customFormat="1" ht="15.75" x14ac:dyDescent="0.25">
      <c r="A122" s="2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36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</row>
    <row r="123" spans="1:102" s="9" customFormat="1" ht="15.75" x14ac:dyDescent="0.25">
      <c r="A123" s="2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36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</row>
    <row r="124" spans="1:102" s="9" customFormat="1" ht="15.75" x14ac:dyDescent="0.25">
      <c r="A124" s="2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36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</row>
    <row r="125" spans="1:102" s="9" customFormat="1" ht="15.75" x14ac:dyDescent="0.25">
      <c r="A125" s="2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36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</row>
    <row r="126" spans="1:102" s="9" customFormat="1" ht="15.75" x14ac:dyDescent="0.25">
      <c r="A126" s="2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36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</row>
    <row r="127" spans="1:102" s="9" customFormat="1" ht="15.75" x14ac:dyDescent="0.25">
      <c r="A127" s="2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36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</row>
    <row r="128" spans="1:102" s="9" customFormat="1" ht="15.75" x14ac:dyDescent="0.25">
      <c r="A128" s="2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36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</row>
    <row r="129" spans="1:102" s="9" customFormat="1" ht="15.75" x14ac:dyDescent="0.25">
      <c r="A129" s="2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36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</row>
    <row r="130" spans="1:102" s="9" customFormat="1" ht="15.75" x14ac:dyDescent="0.25">
      <c r="A130" s="2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36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</row>
    <row r="131" spans="1:102" s="9" customFormat="1" ht="15.75" x14ac:dyDescent="0.25">
      <c r="A131" s="2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36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</row>
    <row r="132" spans="1:102" s="9" customFormat="1" ht="15.75" x14ac:dyDescent="0.25">
      <c r="A132" s="2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36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</row>
    <row r="133" spans="1:102" s="9" customFormat="1" ht="15.75" x14ac:dyDescent="0.25">
      <c r="A133" s="2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36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</row>
    <row r="134" spans="1:102" s="9" customFormat="1" ht="15.75" x14ac:dyDescent="0.25">
      <c r="A134" s="2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36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</row>
    <row r="135" spans="1:102" s="9" customFormat="1" ht="15.75" x14ac:dyDescent="0.25">
      <c r="A135" s="2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36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</row>
    <row r="136" spans="1:102" s="9" customFormat="1" ht="15.75" x14ac:dyDescent="0.25">
      <c r="A136" s="2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36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</row>
    <row r="137" spans="1:102" s="9" customFormat="1" ht="15.75" x14ac:dyDescent="0.25">
      <c r="A137" s="2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36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</row>
    <row r="138" spans="1:102" s="9" customFormat="1" ht="15.75" x14ac:dyDescent="0.25">
      <c r="A138" s="2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36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</row>
    <row r="139" spans="1:102" s="9" customFormat="1" ht="15.75" x14ac:dyDescent="0.25">
      <c r="A139" s="2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36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</row>
    <row r="140" spans="1:102" s="9" customFormat="1" ht="15.75" x14ac:dyDescent="0.25">
      <c r="A140" s="2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36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</row>
    <row r="141" spans="1:102" s="9" customFormat="1" ht="15.75" x14ac:dyDescent="0.25">
      <c r="A141" s="2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36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</row>
    <row r="142" spans="1:102" s="9" customFormat="1" ht="15.75" x14ac:dyDescent="0.25">
      <c r="A142" s="2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36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</row>
  </sheetData>
  <sortState ref="B7:M27">
    <sortCondition descending="1" ref="K7:K27"/>
  </sortState>
  <phoneticPr fontId="21" type="noConversion"/>
  <pageMargins left="0.47244094488188981" right="0.39370078740157483" top="0.39370078740157483" bottom="0.62992125984251968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10</vt:i4>
      </vt:variant>
      <vt:variant>
        <vt:lpstr>Imenovani obsegi</vt:lpstr>
      </vt:variant>
      <vt:variant>
        <vt:i4>10</vt:i4>
      </vt:variant>
    </vt:vector>
  </HeadingPairs>
  <TitlesOfParts>
    <vt:vector size="20" baseType="lpstr">
      <vt:lpstr>M-2017</vt:lpstr>
      <vt:lpstr>M-2016</vt:lpstr>
      <vt:lpstr>M-2015</vt:lpstr>
      <vt:lpstr>M-2014</vt:lpstr>
      <vt:lpstr>M-2013</vt:lpstr>
      <vt:lpstr>Ž-2017</vt:lpstr>
      <vt:lpstr>Ž-2016 </vt:lpstr>
      <vt:lpstr>Ž-2015</vt:lpstr>
      <vt:lpstr>Ž-2014</vt:lpstr>
      <vt:lpstr>Ž 2013</vt:lpstr>
      <vt:lpstr>'M-2013'!Področje_tiskanja</vt:lpstr>
      <vt:lpstr>'M-2014'!Področje_tiskanja</vt:lpstr>
      <vt:lpstr>'M-2015'!Področje_tiskanja</vt:lpstr>
      <vt:lpstr>'M-2016'!Področje_tiskanja</vt:lpstr>
      <vt:lpstr>'M-2017'!Področje_tiskanja</vt:lpstr>
      <vt:lpstr>'Ž 2013'!Področje_tiskanja</vt:lpstr>
      <vt:lpstr>'Ž-2014'!Področje_tiskanja</vt:lpstr>
      <vt:lpstr>'Ž-2015'!Področje_tiskanja</vt:lpstr>
      <vt:lpstr>'Ž-2016 '!Področje_tiskanja</vt:lpstr>
      <vt:lpstr>'Ž-2017'!Področje_tiskanja</vt:lpstr>
    </vt:vector>
  </TitlesOfParts>
  <Company>Regulator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</dc:creator>
  <cp:lastModifiedBy>Jure</cp:lastModifiedBy>
  <cp:lastPrinted>2024-05-28T09:40:37Z</cp:lastPrinted>
  <dcterms:created xsi:type="dcterms:W3CDTF">2001-02-26T06:52:06Z</dcterms:created>
  <dcterms:modified xsi:type="dcterms:W3CDTF">2024-05-28T14:12:20Z</dcterms:modified>
</cp:coreProperties>
</file>